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drawings/drawing1.xml" ContentType="application/vnd.openxmlformats-officedocument.drawing+xml"/>
  <Override PartName="/xl/drawings/vmlDrawing3.vml" ContentType="application/vnd.openxmlformats-officedocument.vmlDrawing"/>
  <Override PartName="/xl/drawings/vmlDrawing4.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Clients" sheetId="2" state="visible" r:id="rId4"/>
    <sheet name="Catalogue" sheetId="3" state="visible" r:id="rId5"/>
    <sheet name="Tarifs negocies" sheetId="4" state="visible" r:id="rId6"/>
    <sheet name="Commandes" sheetId="5" state="visible" r:id="rId7"/>
    <sheet name="Tableau de bord" sheetId="6" state="visible" r:id="rId8"/>
  </sheets>
  <definedNames>
    <definedName function="false" hidden="true" localSheetId="4" name="_xlnm._FilterDatabase" vbProcedure="false">Commandes!$A$4:$K$2004</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F5" authorId="0">
      <text>
        <r>
          <rPr>
            <sz val="10"/>
            <rFont val="Arial"/>
            <family val="2"/>
          </rPr>
          <t xml:space="preserve">Remise en pourcentage appliquee a tout le catalogue.
Saisir 0,05 pour 5 %. Laisser 0 si aucune remise generale.</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D5" authorId="0">
      <text>
        <r>
          <rPr>
            <sz val="10"/>
            <rFont val="Arial"/>
            <family val="2"/>
          </rPr>
          <t xml:space="preserve">Colonne technique. Elle assemble le code client et le code produit
pour permettre la recherche a deux criteres depuis la feuille Commandes.
Ne pas modifier, ne pas supprimer.</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H5" authorId="0">
      <text>
        <r>
          <rPr>
            <sz val="10"/>
            <rFont val="Arial"/>
            <family val="2"/>
          </rPr>
          <t xml:space="preserve">Regle de priorite, dans cet ordre :
1. prix net de la feuille Tarifs negocies pour ce client et ce produit
2. sinon prix tarif du catalogue moins la remise generale du client
3. sinon prix tarif seul
Une fois la commande partie, figez la valeur par un collage special
pour que l'historique ne bouge plus quand vos tarifs changent.</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G12" authorId="0">
      <text>
        <r>
          <rPr>
            <sz val="10"/>
            <rFont val="Arial"/>
            <family val="2"/>
          </rPr>
          <t xml:space="preserve">Seuils volontairement simples : 30 et 60 jours.
Ils ne valent pas pour tous les metiers. Un client qui commande
deux fois par semaine devrait alerter bien avant 30 jours,
un client mensuel bien apres. Ajustez la formule a votre rythme reel.</t>
        </r>
      </text>
    </comment>
  </commentList>
</comments>
</file>

<file path=xl/sharedStrings.xml><?xml version="1.0" encoding="utf-8"?>
<sst xmlns="http://schemas.openxmlformats.org/spreadsheetml/2006/main" count="257" uniqueCount="134">
  <si>
    <t xml:space="preserve">Suivi des commandes clients</t>
  </si>
  <si>
    <t xml:space="preserve">Modele pour distributeurs qui livrent des clients professionnels en tournee</t>
  </si>
  <si>
    <t xml:space="preserve">CE QUE VOUS SAISISSEZ</t>
  </si>
  <si>
    <t xml:space="preserve">Clients</t>
  </si>
  <si>
    <t xml:space="preserve">Un compte par ligne. Le code client est la cle de tout le fichier : ne le laissez jamais vide et ne le modifiez jamais apres coup.</t>
  </si>
  <si>
    <t xml:space="preserve">Catalogue</t>
  </si>
  <si>
    <t xml:space="preserve">Une reference par ligne, avec son unite de vente et son prix tarif de base.</t>
  </si>
  <si>
    <t xml:space="preserve">Tarifs negocies</t>
  </si>
  <si>
    <t xml:space="preserve">Uniquement les prix nets accordes a un client sur une reference precise. Le reste se calcule.</t>
  </si>
  <si>
    <t xml:space="preserve">Commandes</t>
  </si>
  <si>
    <t xml:space="preserve">Une ligne par produit commande, pas par commande. C'est la seule structure qui permet ensuite de filtrer et de totaliser.</t>
  </si>
  <si>
    <t xml:space="preserve">CE QUI SE CALCULE SEUL</t>
  </si>
  <si>
    <t xml:space="preserve">Prix applique</t>
  </si>
  <si>
    <t xml:space="preserve">Regle de priorite : s'il existe un prix net pour ce client sur cette reference, il gagne. Sinon la remise generale du client s'applique au prix tarif. Sinon le prix tarif.</t>
  </si>
  <si>
    <t xml:space="preserve">Tableau de bord</t>
  </si>
  <si>
    <t xml:space="preserve">Chiffre d'affaires par client, date de derniere commande, et alerte sur les clients qui ont ralenti.</t>
  </si>
  <si>
    <t xml:space="preserve">CODE COULEUR</t>
  </si>
  <si>
    <t xml:space="preserve">Bleu</t>
  </si>
  <si>
    <t xml:space="preserve">Vous saisissez.</t>
  </si>
  <si>
    <t xml:space="preserve">Noir</t>
  </si>
  <si>
    <t xml:space="preserve">Calcule automatiquement. N'ecrivez pas dedans.</t>
  </si>
  <si>
    <t xml:space="preserve">Fond jaune</t>
  </si>
  <si>
    <t xml:space="preserve">A remplir avec vos propres donnees avant utilisation.</t>
  </si>
  <si>
    <t xml:space="preserve">AVANT DE COMMENCER</t>
  </si>
  <si>
    <t xml:space="preserve">1</t>
  </si>
  <si>
    <t xml:space="preserve">Supprimez les lignes d'exemple des feuilles Clients, Catalogue, Tarifs negocies et Commandes. Elles sont la pour montrer le format attendu.</t>
  </si>
  <si>
    <t xml:space="preserve">2</t>
  </si>
  <si>
    <t xml:space="preserve">Saisissez vos clients, puis votre catalogue, puis vos prix negocies. Les commandes viennent en dernier.</t>
  </si>
  <si>
    <t xml:space="preserve">3</t>
  </si>
  <si>
    <t xml:space="preserve">Ne changez pas l'ordre des colonnes : les formules y font reference.</t>
  </si>
  <si>
    <t xml:space="preserve">TROIS ERREURS QUI COUTENT CHER</t>
  </si>
  <si>
    <t xml:space="preserve">Modifier un prix passe</t>
  </si>
  <si>
    <t xml:space="preserve">Le prix applique est une formule : si votre tarif change, tout l'historique change avec lui. Une fois la commande partie, collez la valeur en collage special pour la figer.</t>
  </si>
  <si>
    <t xml:space="preserve">Supprimer un client</t>
  </si>
  <si>
    <t xml:space="preserve">Toutes les lignes historiques qui le mentionnent deviennent illisibles. Passez la colonne Actif a Non plutot que de supprimer.</t>
  </si>
  <si>
    <t xml:space="preserve">Saisir a plusieurs</t>
  </si>
  <si>
    <t xml:space="preserve">Deux personnes sur le meme fichier partage produisent des lignes ecrasees. Si vous etes plusieurs a saisir, ce modele n'est plus le bon outil.</t>
  </si>
  <si>
    <t xml:space="preserve">Modele fourni par Appro</t>
  </si>
  <si>
    <t xml:space="preserve">getappro.com</t>
  </si>
  <si>
    <t xml:space="preserve">Un compte par ligne. Le code client est la cle utilisee partout ailleurs.</t>
  </si>
  <si>
    <t xml:space="preserve">Code client</t>
  </si>
  <si>
    <t xml:space="preserve">Raison sociale</t>
  </si>
  <si>
    <t xml:space="preserve">Ville</t>
  </si>
  <si>
    <t xml:space="preserve">Jour de tournee</t>
  </si>
  <si>
    <t xml:space="preserve">Franco HT</t>
  </si>
  <si>
    <t xml:space="preserve">Remise generale</t>
  </si>
  <si>
    <t xml:space="preserve">Actif</t>
  </si>
  <si>
    <t xml:space="preserve">CLI001</t>
  </si>
  <si>
    <t xml:space="preserve">Boulangerie Martin</t>
  </si>
  <si>
    <t xml:space="preserve">Meaux</t>
  </si>
  <si>
    <t xml:space="preserve">Mardi</t>
  </si>
  <si>
    <t xml:space="preserve">Oui</t>
  </si>
  <si>
    <t xml:space="preserve">CLI002</t>
  </si>
  <si>
    <t xml:space="preserve">Boucherie Dubois</t>
  </si>
  <si>
    <t xml:space="preserve">Claye-Souilly</t>
  </si>
  <si>
    <t xml:space="preserve">CLI003</t>
  </si>
  <si>
    <t xml:space="preserve">Traiteur Legrand</t>
  </si>
  <si>
    <t xml:space="preserve">Mitry-Mory</t>
  </si>
  <si>
    <t xml:space="preserve">Jeudi</t>
  </si>
  <si>
    <t xml:space="preserve">CLI004</t>
  </si>
  <si>
    <t xml:space="preserve">Patisserie Nguyen</t>
  </si>
  <si>
    <t xml:space="preserve">Dammartin</t>
  </si>
  <si>
    <t xml:space="preserve">CLI005</t>
  </si>
  <si>
    <t xml:space="preserve">Le Fournil du Coin</t>
  </si>
  <si>
    <t xml:space="preserve">Villeparisis</t>
  </si>
  <si>
    <t xml:space="preserve">CLI006</t>
  </si>
  <si>
    <t xml:space="preserve">Charcuterie Rossi</t>
  </si>
  <si>
    <t xml:space="preserve">Tremblay</t>
  </si>
  <si>
    <t xml:space="preserve">Vendredi</t>
  </si>
  <si>
    <t xml:space="preserve">Lignes d'exemple ci-dessus. Remplacez-les par vos clients.</t>
  </si>
  <si>
    <t xml:space="preserve">Une reference par ligne. L'unite de vente conditionne le prix.</t>
  </si>
  <si>
    <t xml:space="preserve">Code produit</t>
  </si>
  <si>
    <t xml:space="preserve">Designation</t>
  </si>
  <si>
    <t xml:space="preserve">Unite de vente</t>
  </si>
  <si>
    <t xml:space="preserve">Prix tarif HT</t>
  </si>
  <si>
    <t xml:space="preserve">EMB010</t>
  </si>
  <si>
    <t xml:space="preserve">Barquette carton 500 g (x100)</t>
  </si>
  <si>
    <t xml:space="preserve">Carton</t>
  </si>
  <si>
    <t xml:space="preserve">EMB011</t>
  </si>
  <si>
    <t xml:space="preserve">Barquette carton 1 kg (x100)</t>
  </si>
  <si>
    <t xml:space="preserve">EMB020</t>
  </si>
  <si>
    <t xml:space="preserve">Sac papier kraft 2 kg (x500)</t>
  </si>
  <si>
    <t xml:space="preserve">EMB021</t>
  </si>
  <si>
    <t xml:space="preserve">Sac papier kraft 5 kg (x250)</t>
  </si>
  <si>
    <t xml:space="preserve">EMB030</t>
  </si>
  <si>
    <t xml:space="preserve">Boite patissiere 20 cm (x50)</t>
  </si>
  <si>
    <t xml:space="preserve">EMB031</t>
  </si>
  <si>
    <t xml:space="preserve">Boite patissiere 26 cm (x50)</t>
  </si>
  <si>
    <t xml:space="preserve">EMB040</t>
  </si>
  <si>
    <t xml:space="preserve">Film etirable 45 cm</t>
  </si>
  <si>
    <t xml:space="preserve">Unite</t>
  </si>
  <si>
    <t xml:space="preserve">EMB041</t>
  </si>
  <si>
    <t xml:space="preserve">Papier sulfurise 60x40 (x500)</t>
  </si>
  <si>
    <t xml:space="preserve">EMB050</t>
  </si>
  <si>
    <t xml:space="preserve">Gobelet carton 25 cl (x1000)</t>
  </si>
  <si>
    <t xml:space="preserve">EMB060</t>
  </si>
  <si>
    <t xml:space="preserve">Serviette blanche 30x30 (x100)</t>
  </si>
  <si>
    <t xml:space="preserve">EMB070</t>
  </si>
  <si>
    <t xml:space="preserve">Etiquette adhesive vierge (x1000)</t>
  </si>
  <si>
    <t xml:space="preserve">Rouleau</t>
  </si>
  <si>
    <t xml:space="preserve">EMB080</t>
  </si>
  <si>
    <t xml:space="preserve">Palette de barquettes assorties</t>
  </si>
  <si>
    <t xml:space="preserve">Palette</t>
  </si>
  <si>
    <t xml:space="preserve">Lignes d'exemple ci-dessus. Remplacez-les par votre catalogue.</t>
  </si>
  <si>
    <t xml:space="preserve">Uniquement les prix nets accordes a un client sur une reference precise. Ils ecrasent la remise generale.</t>
  </si>
  <si>
    <t xml:space="preserve">Prix net HT</t>
  </si>
  <si>
    <t xml:space="preserve">Cle (ne pas modifier)</t>
  </si>
  <si>
    <t xml:space="preserve">Lignes d'exemple ci-dessus.</t>
  </si>
  <si>
    <t xml:space="preserve">Une ligne par produit commande. Les colonnes en noir se calculent seules.</t>
  </si>
  <si>
    <t xml:space="preserve">Date</t>
  </si>
  <si>
    <t xml:space="preserve">Client</t>
  </si>
  <si>
    <t xml:space="preserve">Quantite</t>
  </si>
  <si>
    <t xml:space="preserve">Prix applique HT</t>
  </si>
  <si>
    <t xml:space="preserve">Total ligne HT</t>
  </si>
  <si>
    <t xml:space="preserve">Livraison prevue</t>
  </si>
  <si>
    <t xml:space="preserve">Statut</t>
  </si>
  <si>
    <t xml:space="preserve">Facturee</t>
  </si>
  <si>
    <t xml:space="preserve">Livree</t>
  </si>
  <si>
    <t xml:space="preserve">Preparee</t>
  </si>
  <si>
    <t xml:space="preserve">Recue</t>
  </si>
  <si>
    <t xml:space="preserve">Se met a jour seul. La colonne Alerte est la plus utile : elle montre les clients qui s'eteignent.</t>
  </si>
  <si>
    <t xml:space="preserve">SYNTHESE</t>
  </si>
  <si>
    <t xml:space="preserve">Chiffre d'affaires total HT</t>
  </si>
  <si>
    <t xml:space="preserve">Nombre de lignes de commande</t>
  </si>
  <si>
    <t xml:space="preserve">Panier moyen par ligne HT</t>
  </si>
  <si>
    <t xml:space="preserve">Clients ayant commande au moins une fois</t>
  </si>
  <si>
    <t xml:space="preserve">Clients sans commande depuis plus de 60 jours</t>
  </si>
  <si>
    <t xml:space="preserve">CA total HT</t>
  </si>
  <si>
    <t xml:space="preserve">Nb de lignes</t>
  </si>
  <si>
    <t xml:space="preserve">Derniere commande</t>
  </si>
  <si>
    <t xml:space="preserve">Jours depuis</t>
  </si>
  <si>
    <t xml:space="preserve">Alerte</t>
  </si>
  <si>
    <t xml:space="preserve">Ce tableau se remplit automatiquement a partir des feuilles Clients et Commandes.</t>
  </si>
  <si>
    <t xml:space="preserve">Modele fourni par Appro - getappro.com</t>
  </si>
</sst>
</file>

<file path=xl/styles.xml><?xml version="1.0" encoding="utf-8"?>
<styleSheet xmlns="http://schemas.openxmlformats.org/spreadsheetml/2006/main">
  <numFmts count="5">
    <numFmt numFmtId="164" formatCode="General"/>
    <numFmt numFmtId="165" formatCode="#,##0.00&quot; €&quot;"/>
    <numFmt numFmtId="166" formatCode="0.0%"/>
    <numFmt numFmtId="167" formatCode="dd/mm/yyyy"/>
    <numFmt numFmtId="168" formatCode="0"/>
  </numFmts>
  <fonts count="17">
    <font>
      <sz val="11"/>
      <color theme="1"/>
      <name val="Calibri"/>
      <family val="2"/>
      <charset val="1"/>
    </font>
    <font>
      <sz val="10"/>
      <name val="Arial"/>
      <family val="0"/>
    </font>
    <font>
      <sz val="10"/>
      <name val="Arial"/>
      <family val="0"/>
    </font>
    <font>
      <sz val="10"/>
      <name val="Arial"/>
      <family val="0"/>
    </font>
    <font>
      <b val="true"/>
      <sz val="18"/>
      <color rgb="FF0F1B30"/>
      <name val="Arial"/>
      <family val="0"/>
      <charset val="1"/>
    </font>
    <font>
      <sz val="11"/>
      <color rgb="FF8792A6"/>
      <name val="Arial"/>
      <family val="0"/>
      <charset val="1"/>
    </font>
    <font>
      <b val="true"/>
      <sz val="10"/>
      <color rgb="FF0F1B30"/>
      <name val="Arial"/>
      <family val="0"/>
      <charset val="1"/>
    </font>
    <font>
      <sz val="10"/>
      <color rgb="FF0F1B30"/>
      <name val="Arial"/>
      <family val="0"/>
      <charset val="1"/>
    </font>
    <font>
      <b val="true"/>
      <sz val="10"/>
      <color rgb="FFE8734A"/>
      <name val="Arial"/>
      <family val="0"/>
      <charset val="1"/>
    </font>
    <font>
      <i val="true"/>
      <sz val="9"/>
      <color rgb="FF8792A6"/>
      <name val="Arial"/>
      <family val="0"/>
      <charset val="1"/>
    </font>
    <font>
      <sz val="9"/>
      <color rgb="FFE8734A"/>
      <name val="Arial"/>
      <family val="0"/>
      <charset val="1"/>
    </font>
    <font>
      <b val="true"/>
      <sz val="14"/>
      <color rgb="FF0F1B30"/>
      <name val="Arial"/>
      <family val="0"/>
      <charset val="1"/>
    </font>
    <font>
      <b val="true"/>
      <sz val="10"/>
      <color rgb="FFFFFFFF"/>
      <name val="Arial"/>
      <family val="0"/>
      <charset val="1"/>
    </font>
    <font>
      <sz val="10"/>
      <color rgb="FF0000FF"/>
      <name val="Arial"/>
      <family val="0"/>
      <charset val="1"/>
    </font>
    <font>
      <sz val="10"/>
      <name val="Arial"/>
      <family val="2"/>
    </font>
    <font>
      <sz val="10"/>
      <color rgb="FF8792A6"/>
      <name val="Arial"/>
      <family val="0"/>
      <charset val="1"/>
    </font>
    <font>
      <sz val="10"/>
      <color rgb="FF000000"/>
      <name val="Arial"/>
      <family val="0"/>
      <charset val="1"/>
    </font>
  </fonts>
  <fills count="3">
    <fill>
      <patternFill patternType="none"/>
    </fill>
    <fill>
      <patternFill patternType="gray125"/>
    </fill>
    <fill>
      <patternFill patternType="solid">
        <fgColor rgb="FF0F1B30"/>
        <bgColor rgb="FF003366"/>
      </patternFill>
    </fill>
  </fills>
  <borders count="2">
    <border diagonalUp="false" diagonalDown="false">
      <left/>
      <right/>
      <top/>
      <bottom/>
      <diagonal/>
    </border>
    <border diagonalUp="false" diagonalDown="false">
      <left style="thin">
        <color rgb="FFD6DCE6"/>
      </left>
      <right style="thin">
        <color rgb="FFD6DCE6"/>
      </right>
      <top style="thin">
        <color rgb="FFD6DCE6"/>
      </top>
      <bottom style="thin">
        <color rgb="FFD6DC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5" fontId="13" fillId="0" borderId="1" xfId="0" applyFont="true" applyBorder="true" applyAlignment="false" applyProtection="false">
      <alignment horizontal="general" vertical="bottom" textRotation="0" wrapText="false" indent="0" shrinkToFit="false"/>
      <protection locked="true" hidden="false"/>
    </xf>
    <xf numFmtId="166" fontId="13"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7" fontId="13"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center" vertical="bottom" textRotation="0" wrapText="false" indent="0" shrinkToFit="false"/>
      <protection locked="true" hidden="false"/>
    </xf>
    <xf numFmtId="165" fontId="1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7" fontId="16" fillId="0" borderId="1" xfId="0" applyFont="true" applyBorder="true" applyAlignment="false" applyProtection="false">
      <alignment horizontal="general" vertical="bottom" textRotation="0" wrapText="false" indent="0" shrinkToFit="false"/>
      <protection locked="true" hidden="false"/>
    </xf>
    <xf numFmtId="168" fontId="1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0F1B30"/>
          <bgColor rgb="FF000000"/>
        </patternFill>
      </fill>
    </dxf>
    <dxf>
      <fill>
        <patternFill patternType="solid">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E8734A"/>
      <rgbColor rgb="FF0066CC"/>
      <rgbColor rgb="FFD6DCE6"/>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8792A6"/>
      <rgbColor rgb="FF003366"/>
      <rgbColor rgb="FF339966"/>
      <rgbColor rgb="FF0F1B3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1.xml"/><Relationship Id="rId3" Type="http://schemas.openxmlformats.org/officeDocument/2006/relationships/vmlDrawing" Target="../drawings/vmlDrawing3.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4.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5"/>
  </cols>
  <sheetData>
    <row r="2" customFormat="false" ht="22.05" hidden="false" customHeight="false" outlineLevel="0" collapsed="false">
      <c r="B2" s="1" t="s">
        <v>0</v>
      </c>
    </row>
    <row r="3" customFormat="false" ht="15" hidden="false" customHeight="false" outlineLevel="0" collapsed="false">
      <c r="B3" s="2" t="s">
        <v>1</v>
      </c>
    </row>
    <row r="5" customFormat="false" ht="15" hidden="false" customHeight="true" outlineLevel="0" collapsed="false">
      <c r="B5" s="3"/>
      <c r="C5" s="4"/>
    </row>
    <row r="6" customFormat="false" ht="15" hidden="false" customHeight="false" outlineLevel="0" collapsed="false">
      <c r="B6" s="5" t="s">
        <v>2</v>
      </c>
    </row>
    <row r="7" customFormat="false" ht="27.75" hidden="false" customHeight="true" outlineLevel="0" collapsed="false">
      <c r="B7" s="3" t="s">
        <v>3</v>
      </c>
      <c r="C7" s="4" t="s">
        <v>4</v>
      </c>
    </row>
    <row r="8" customFormat="false" ht="15" hidden="false" customHeight="true" outlineLevel="0" collapsed="false">
      <c r="B8" s="3" t="s">
        <v>5</v>
      </c>
      <c r="C8" s="4" t="s">
        <v>6</v>
      </c>
    </row>
    <row r="9" customFormat="false" ht="15" hidden="false" customHeight="true" outlineLevel="0" collapsed="false">
      <c r="B9" s="3" t="s">
        <v>7</v>
      </c>
      <c r="C9" s="4" t="s">
        <v>8</v>
      </c>
    </row>
    <row r="10" customFormat="false" ht="27.75" hidden="false" customHeight="true" outlineLevel="0" collapsed="false">
      <c r="B10" s="3" t="s">
        <v>9</v>
      </c>
      <c r="C10" s="4" t="s">
        <v>10</v>
      </c>
    </row>
    <row r="11" customFormat="false" ht="15" hidden="false" customHeight="true" outlineLevel="0" collapsed="false">
      <c r="B11" s="3"/>
      <c r="C11" s="4"/>
    </row>
    <row r="12" customFormat="false" ht="15" hidden="false" customHeight="false" outlineLevel="0" collapsed="false">
      <c r="B12" s="5" t="s">
        <v>11</v>
      </c>
    </row>
    <row r="13" customFormat="false" ht="27.75" hidden="false" customHeight="true" outlineLevel="0" collapsed="false">
      <c r="B13" s="3" t="s">
        <v>12</v>
      </c>
      <c r="C13" s="4" t="s">
        <v>13</v>
      </c>
    </row>
    <row r="14" customFormat="false" ht="15" hidden="false" customHeight="true" outlineLevel="0" collapsed="false">
      <c r="B14" s="3" t="s">
        <v>14</v>
      </c>
      <c r="C14" s="4" t="s">
        <v>15</v>
      </c>
    </row>
    <row r="15" customFormat="false" ht="15" hidden="false" customHeight="true" outlineLevel="0" collapsed="false">
      <c r="B15" s="3"/>
      <c r="C15" s="4"/>
    </row>
    <row r="16" customFormat="false" ht="15" hidden="false" customHeight="false" outlineLevel="0" collapsed="false">
      <c r="B16" s="5" t="s">
        <v>16</v>
      </c>
    </row>
    <row r="17" customFormat="false" ht="15" hidden="false" customHeight="true" outlineLevel="0" collapsed="false">
      <c r="B17" s="3" t="s">
        <v>17</v>
      </c>
      <c r="C17" s="4" t="s">
        <v>18</v>
      </c>
    </row>
    <row r="18" customFormat="false" ht="15" hidden="false" customHeight="true" outlineLevel="0" collapsed="false">
      <c r="B18" s="3" t="s">
        <v>19</v>
      </c>
      <c r="C18" s="4" t="s">
        <v>20</v>
      </c>
    </row>
    <row r="19" customFormat="false" ht="15" hidden="false" customHeight="true" outlineLevel="0" collapsed="false">
      <c r="B19" s="3" t="s">
        <v>21</v>
      </c>
      <c r="C19" s="4" t="s">
        <v>22</v>
      </c>
    </row>
    <row r="20" customFormat="false" ht="15" hidden="false" customHeight="true" outlineLevel="0" collapsed="false">
      <c r="B20" s="3"/>
      <c r="C20" s="4"/>
    </row>
    <row r="21" customFormat="false" ht="15" hidden="false" customHeight="false" outlineLevel="0" collapsed="false">
      <c r="B21" s="5" t="s">
        <v>23</v>
      </c>
    </row>
    <row r="22" customFormat="false" ht="27.75" hidden="false" customHeight="true" outlineLevel="0" collapsed="false">
      <c r="B22" s="3" t="s">
        <v>24</v>
      </c>
      <c r="C22" s="4" t="s">
        <v>25</v>
      </c>
    </row>
    <row r="23" customFormat="false" ht="15" hidden="false" customHeight="true" outlineLevel="0" collapsed="false">
      <c r="B23" s="3" t="s">
        <v>26</v>
      </c>
      <c r="C23" s="4" t="s">
        <v>27</v>
      </c>
    </row>
    <row r="24" customFormat="false" ht="15" hidden="false" customHeight="true" outlineLevel="0" collapsed="false">
      <c r="B24" s="3" t="s">
        <v>28</v>
      </c>
      <c r="C24" s="4" t="s">
        <v>29</v>
      </c>
    </row>
    <row r="25" customFormat="false" ht="15" hidden="false" customHeight="true" outlineLevel="0" collapsed="false">
      <c r="B25" s="3"/>
      <c r="C25" s="4"/>
    </row>
    <row r="26" customFormat="false" ht="15" hidden="false" customHeight="false" outlineLevel="0" collapsed="false">
      <c r="B26" s="5" t="s">
        <v>30</v>
      </c>
    </row>
    <row r="27" customFormat="false" ht="27.75" hidden="false" customHeight="true" outlineLevel="0" collapsed="false">
      <c r="B27" s="3" t="s">
        <v>31</v>
      </c>
      <c r="C27" s="4" t="s">
        <v>32</v>
      </c>
    </row>
    <row r="28" customFormat="false" ht="27.75" hidden="false" customHeight="true" outlineLevel="0" collapsed="false">
      <c r="B28" s="3" t="s">
        <v>33</v>
      </c>
      <c r="C28" s="4" t="s">
        <v>34</v>
      </c>
    </row>
    <row r="29" customFormat="false" ht="27.75" hidden="false" customHeight="true" outlineLevel="0" collapsed="false">
      <c r="B29" s="3" t="s">
        <v>35</v>
      </c>
      <c r="C29" s="4" t="s">
        <v>36</v>
      </c>
    </row>
    <row r="31" customFormat="false" ht="15" hidden="false" customHeight="false" outlineLevel="0" collapsed="false">
      <c r="B31" s="6" t="s">
        <v>37</v>
      </c>
    </row>
    <row r="32" customFormat="false" ht="15" hidden="false" customHeight="false" outlineLevel="0" collapsed="false">
      <c r="B32" s="7" t="s">
        <v>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4"/>
    <col collapsed="false" customWidth="true" hidden="false" outlineLevel="0" max="3" min="3" style="0" width="18"/>
    <col collapsed="false" customWidth="true" hidden="false" outlineLevel="0" max="4" min="4" style="0" width="16"/>
    <col collapsed="false" customWidth="true" hidden="false" outlineLevel="0" max="5" min="5" style="0" width="12"/>
    <col collapsed="false" customWidth="true" hidden="false" outlineLevel="0" max="6" min="6" style="0" width="15"/>
    <col collapsed="false" customWidth="true" hidden="false" outlineLevel="0" max="7" min="7" style="0" width="9"/>
  </cols>
  <sheetData>
    <row r="1" customFormat="false" ht="21.75" hidden="false" customHeight="true" outlineLevel="0" collapsed="false">
      <c r="A1" s="8" t="s">
        <v>3</v>
      </c>
    </row>
    <row r="2" customFormat="false" ht="15" hidden="false" customHeight="false" outlineLevel="0" collapsed="false">
      <c r="A2" s="6" t="s">
        <v>39</v>
      </c>
    </row>
    <row r="4" customFormat="false" ht="30" hidden="false" customHeight="true" outlineLevel="0" collapsed="false">
      <c r="A4" s="9" t="s">
        <v>40</v>
      </c>
      <c r="B4" s="9" t="s">
        <v>41</v>
      </c>
      <c r="C4" s="9" t="s">
        <v>42</v>
      </c>
      <c r="D4" s="9" t="s">
        <v>43</v>
      </c>
      <c r="E4" s="9" t="s">
        <v>44</v>
      </c>
      <c r="F4" s="9" t="s">
        <v>45</v>
      </c>
      <c r="G4" s="9" t="s">
        <v>46</v>
      </c>
    </row>
    <row r="5" customFormat="false" ht="15" hidden="false" customHeight="false" outlineLevel="0" collapsed="false">
      <c r="A5" s="10" t="s">
        <v>47</v>
      </c>
      <c r="B5" s="10" t="s">
        <v>48</v>
      </c>
      <c r="C5" s="10" t="s">
        <v>49</v>
      </c>
      <c r="D5" s="10" t="s">
        <v>50</v>
      </c>
      <c r="E5" s="11" t="n">
        <v>250</v>
      </c>
      <c r="F5" s="12" t="n">
        <v>0.05</v>
      </c>
      <c r="G5" s="10" t="s">
        <v>51</v>
      </c>
    </row>
    <row r="6" customFormat="false" ht="15" hidden="false" customHeight="false" outlineLevel="0" collapsed="false">
      <c r="A6" s="10" t="s">
        <v>52</v>
      </c>
      <c r="B6" s="10" t="s">
        <v>53</v>
      </c>
      <c r="C6" s="10" t="s">
        <v>54</v>
      </c>
      <c r="D6" s="10" t="s">
        <v>50</v>
      </c>
      <c r="E6" s="11" t="n">
        <v>250</v>
      </c>
      <c r="F6" s="12" t="n">
        <v>0</v>
      </c>
      <c r="G6" s="10" t="s">
        <v>51</v>
      </c>
    </row>
    <row r="7" customFormat="false" ht="15" hidden="false" customHeight="false" outlineLevel="0" collapsed="false">
      <c r="A7" s="10" t="s">
        <v>55</v>
      </c>
      <c r="B7" s="10" t="s">
        <v>56</v>
      </c>
      <c r="C7" s="10" t="s">
        <v>57</v>
      </c>
      <c r="D7" s="10" t="s">
        <v>58</v>
      </c>
      <c r="E7" s="11" t="n">
        <v>400</v>
      </c>
      <c r="F7" s="12" t="n">
        <v>0.08</v>
      </c>
      <c r="G7" s="10" t="s">
        <v>51</v>
      </c>
    </row>
    <row r="8" customFormat="false" ht="15" hidden="false" customHeight="false" outlineLevel="0" collapsed="false">
      <c r="A8" s="10" t="s">
        <v>59</v>
      </c>
      <c r="B8" s="10" t="s">
        <v>60</v>
      </c>
      <c r="C8" s="10" t="s">
        <v>61</v>
      </c>
      <c r="D8" s="10" t="s">
        <v>58</v>
      </c>
      <c r="E8" s="11" t="n">
        <v>250</v>
      </c>
      <c r="F8" s="12" t="n">
        <v>0.03</v>
      </c>
      <c r="G8" s="10" t="s">
        <v>51</v>
      </c>
    </row>
    <row r="9" customFormat="false" ht="15" hidden="false" customHeight="false" outlineLevel="0" collapsed="false">
      <c r="A9" s="10" t="s">
        <v>62</v>
      </c>
      <c r="B9" s="10" t="s">
        <v>63</v>
      </c>
      <c r="C9" s="10" t="s">
        <v>64</v>
      </c>
      <c r="D9" s="10" t="s">
        <v>50</v>
      </c>
      <c r="E9" s="11" t="n">
        <v>250</v>
      </c>
      <c r="F9" s="12" t="n">
        <v>0</v>
      </c>
      <c r="G9" s="10" t="s">
        <v>51</v>
      </c>
    </row>
    <row r="10" customFormat="false" ht="15" hidden="false" customHeight="false" outlineLevel="0" collapsed="false">
      <c r="A10" s="10" t="s">
        <v>65</v>
      </c>
      <c r="B10" s="10" t="s">
        <v>66</v>
      </c>
      <c r="C10" s="10" t="s">
        <v>67</v>
      </c>
      <c r="D10" s="10" t="s">
        <v>68</v>
      </c>
      <c r="E10" s="11" t="n">
        <v>300</v>
      </c>
      <c r="F10" s="12" t="n">
        <v>0.05</v>
      </c>
      <c r="G10" s="10" t="s">
        <v>51</v>
      </c>
    </row>
    <row r="11" customFormat="false" ht="15" hidden="false" customHeight="false" outlineLevel="0" collapsed="false">
      <c r="A11" s="10"/>
      <c r="B11" s="10"/>
      <c r="C11" s="10"/>
      <c r="D11" s="10"/>
      <c r="E11" s="11"/>
      <c r="F11" s="12"/>
      <c r="G11" s="10"/>
    </row>
    <row r="12" customFormat="false" ht="15" hidden="false" customHeight="false" outlineLevel="0" collapsed="false">
      <c r="A12" s="10"/>
      <c r="B12" s="13" t="s">
        <v>69</v>
      </c>
      <c r="C12" s="10"/>
      <c r="D12" s="10"/>
      <c r="E12" s="11"/>
      <c r="F12" s="12"/>
      <c r="G12" s="10"/>
    </row>
    <row r="13" customFormat="false" ht="15" hidden="false" customHeight="false" outlineLevel="0" collapsed="false">
      <c r="A13" s="10"/>
      <c r="B13" s="10"/>
      <c r="C13" s="10"/>
      <c r="D13" s="10"/>
      <c r="E13" s="11"/>
      <c r="F13" s="12"/>
      <c r="G13" s="10"/>
    </row>
    <row r="14" customFormat="false" ht="15" hidden="false" customHeight="false" outlineLevel="0" collapsed="false">
      <c r="A14" s="10"/>
      <c r="B14" s="10"/>
      <c r="C14" s="10"/>
      <c r="D14" s="10"/>
      <c r="E14" s="11"/>
      <c r="F14" s="12"/>
      <c r="G14" s="10"/>
    </row>
    <row r="15" customFormat="false" ht="15" hidden="false" customHeight="false" outlineLevel="0" collapsed="false">
      <c r="A15" s="10"/>
      <c r="B15" s="10"/>
      <c r="C15" s="10"/>
      <c r="D15" s="10"/>
      <c r="E15" s="11"/>
      <c r="F15" s="12"/>
      <c r="G15" s="10"/>
    </row>
    <row r="16" customFormat="false" ht="15" hidden="false" customHeight="false" outlineLevel="0" collapsed="false">
      <c r="A16" s="10"/>
      <c r="B16" s="10"/>
      <c r="C16" s="10"/>
      <c r="D16" s="10"/>
      <c r="E16" s="11"/>
      <c r="F16" s="12"/>
      <c r="G16" s="10"/>
    </row>
    <row r="17" customFormat="false" ht="15" hidden="false" customHeight="false" outlineLevel="0" collapsed="false">
      <c r="A17" s="10"/>
      <c r="B17" s="10"/>
      <c r="C17" s="10"/>
      <c r="D17" s="10"/>
      <c r="E17" s="11"/>
      <c r="F17" s="12"/>
      <c r="G17" s="10"/>
    </row>
    <row r="18" customFormat="false" ht="15" hidden="false" customHeight="false" outlineLevel="0" collapsed="false">
      <c r="A18" s="10"/>
      <c r="B18" s="10"/>
      <c r="C18" s="10"/>
      <c r="D18" s="10"/>
      <c r="E18" s="11"/>
      <c r="F18" s="12"/>
      <c r="G18" s="10"/>
    </row>
    <row r="19" customFormat="false" ht="15" hidden="false" customHeight="false" outlineLevel="0" collapsed="false">
      <c r="A19" s="10"/>
      <c r="B19" s="10"/>
      <c r="C19" s="10"/>
      <c r="D19" s="10"/>
      <c r="E19" s="11"/>
      <c r="F19" s="12"/>
      <c r="G19" s="10"/>
    </row>
    <row r="20" customFormat="false" ht="15" hidden="false" customHeight="false" outlineLevel="0" collapsed="false">
      <c r="A20" s="10"/>
      <c r="B20" s="10"/>
      <c r="C20" s="10"/>
      <c r="D20" s="10"/>
      <c r="E20" s="11"/>
      <c r="F20" s="12"/>
      <c r="G20" s="10"/>
    </row>
    <row r="21" customFormat="false" ht="15" hidden="false" customHeight="false" outlineLevel="0" collapsed="false">
      <c r="A21" s="10"/>
      <c r="B21" s="10"/>
      <c r="C21" s="10"/>
      <c r="D21" s="10"/>
      <c r="E21" s="11"/>
      <c r="F21" s="12"/>
      <c r="G21" s="10"/>
    </row>
    <row r="22" customFormat="false" ht="15" hidden="false" customHeight="false" outlineLevel="0" collapsed="false">
      <c r="A22" s="10"/>
      <c r="B22" s="10"/>
      <c r="C22" s="10"/>
      <c r="D22" s="10"/>
      <c r="E22" s="11"/>
      <c r="F22" s="12"/>
      <c r="G22" s="10"/>
    </row>
    <row r="23" customFormat="false" ht="15" hidden="false" customHeight="false" outlineLevel="0" collapsed="false">
      <c r="A23" s="10"/>
      <c r="B23" s="10"/>
      <c r="C23" s="10"/>
      <c r="D23" s="10"/>
      <c r="E23" s="11"/>
      <c r="F23" s="12"/>
      <c r="G23" s="10"/>
    </row>
    <row r="24" customFormat="false" ht="15" hidden="false" customHeight="false" outlineLevel="0" collapsed="false">
      <c r="A24" s="10"/>
      <c r="B24" s="10"/>
      <c r="C24" s="10"/>
      <c r="D24" s="10"/>
      <c r="E24" s="11"/>
      <c r="F24" s="12"/>
      <c r="G24" s="10"/>
    </row>
    <row r="25" customFormat="false" ht="15" hidden="false" customHeight="false" outlineLevel="0" collapsed="false">
      <c r="A25" s="10"/>
      <c r="B25" s="10"/>
      <c r="C25" s="10"/>
      <c r="D25" s="10"/>
      <c r="E25" s="11"/>
      <c r="F25" s="12"/>
      <c r="G25" s="10"/>
    </row>
    <row r="26" customFormat="false" ht="15" hidden="false" customHeight="false" outlineLevel="0" collapsed="false">
      <c r="A26" s="10"/>
      <c r="B26" s="10"/>
      <c r="C26" s="10"/>
      <c r="D26" s="10"/>
      <c r="E26" s="11"/>
      <c r="F26" s="12"/>
      <c r="G26" s="10"/>
    </row>
    <row r="27" customFormat="false" ht="15" hidden="false" customHeight="false" outlineLevel="0" collapsed="false">
      <c r="A27" s="10"/>
      <c r="B27" s="10"/>
      <c r="C27" s="10"/>
      <c r="D27" s="10"/>
      <c r="E27" s="11"/>
      <c r="F27" s="12"/>
      <c r="G27" s="10"/>
    </row>
    <row r="28" customFormat="false" ht="15" hidden="false" customHeight="false" outlineLevel="0" collapsed="false">
      <c r="A28" s="10"/>
      <c r="B28" s="10"/>
      <c r="C28" s="10"/>
      <c r="D28" s="10"/>
      <c r="E28" s="11"/>
      <c r="F28" s="12"/>
      <c r="G28" s="10"/>
    </row>
    <row r="29" customFormat="false" ht="15" hidden="false" customHeight="false" outlineLevel="0" collapsed="false">
      <c r="A29" s="10"/>
      <c r="B29" s="10"/>
      <c r="C29" s="10"/>
      <c r="D29" s="10"/>
      <c r="E29" s="11"/>
      <c r="F29" s="12"/>
      <c r="G29" s="10"/>
    </row>
    <row r="30" customFormat="false" ht="15" hidden="false" customHeight="false" outlineLevel="0" collapsed="false">
      <c r="A30" s="10"/>
      <c r="B30" s="10"/>
      <c r="C30" s="10"/>
      <c r="D30" s="10"/>
      <c r="E30" s="11"/>
      <c r="F30" s="12"/>
      <c r="G30" s="10"/>
    </row>
    <row r="31" customFormat="false" ht="15" hidden="false" customHeight="false" outlineLevel="0" collapsed="false">
      <c r="A31" s="10"/>
      <c r="B31" s="10"/>
      <c r="C31" s="10"/>
      <c r="D31" s="10"/>
      <c r="E31" s="11"/>
      <c r="F31" s="12"/>
      <c r="G31" s="10"/>
    </row>
    <row r="32" customFormat="false" ht="15" hidden="false" customHeight="false" outlineLevel="0" collapsed="false">
      <c r="A32" s="10"/>
      <c r="B32" s="10"/>
      <c r="C32" s="10"/>
      <c r="D32" s="10"/>
      <c r="E32" s="11"/>
      <c r="F32" s="12"/>
      <c r="G32" s="10"/>
    </row>
    <row r="33" customFormat="false" ht="15" hidden="false" customHeight="false" outlineLevel="0" collapsed="false">
      <c r="A33" s="10"/>
      <c r="B33" s="10"/>
      <c r="C33" s="10"/>
      <c r="D33" s="10"/>
      <c r="E33" s="11"/>
      <c r="F33" s="12"/>
      <c r="G33" s="10"/>
    </row>
    <row r="34" customFormat="false" ht="15" hidden="false" customHeight="false" outlineLevel="0" collapsed="false">
      <c r="A34" s="10"/>
      <c r="B34" s="10"/>
      <c r="C34" s="10"/>
      <c r="D34" s="10"/>
      <c r="E34" s="11"/>
      <c r="F34" s="12"/>
      <c r="G34" s="10"/>
    </row>
    <row r="35" customFormat="false" ht="15" hidden="false" customHeight="false" outlineLevel="0" collapsed="false">
      <c r="A35" s="10"/>
      <c r="B35" s="10"/>
      <c r="C35" s="10"/>
      <c r="D35" s="10"/>
      <c r="E35" s="11"/>
      <c r="F35" s="12"/>
      <c r="G35" s="10"/>
    </row>
    <row r="36" customFormat="false" ht="15" hidden="false" customHeight="false" outlineLevel="0" collapsed="false">
      <c r="A36" s="10"/>
      <c r="B36" s="10"/>
      <c r="C36" s="10"/>
      <c r="D36" s="10"/>
      <c r="E36" s="11"/>
      <c r="F36" s="12"/>
      <c r="G36" s="10"/>
    </row>
    <row r="37" customFormat="false" ht="15" hidden="false" customHeight="false" outlineLevel="0" collapsed="false">
      <c r="A37" s="10"/>
      <c r="B37" s="10"/>
      <c r="C37" s="10"/>
      <c r="D37" s="10"/>
      <c r="E37" s="11"/>
      <c r="F37" s="12"/>
      <c r="G37" s="10"/>
    </row>
    <row r="38" customFormat="false" ht="15" hidden="false" customHeight="false" outlineLevel="0" collapsed="false">
      <c r="A38" s="10"/>
      <c r="B38" s="10"/>
      <c r="C38" s="10"/>
      <c r="D38" s="10"/>
      <c r="E38" s="11"/>
      <c r="F38" s="12"/>
      <c r="G38" s="10"/>
    </row>
    <row r="39" customFormat="false" ht="15" hidden="false" customHeight="false" outlineLevel="0" collapsed="false">
      <c r="A39" s="10"/>
      <c r="B39" s="10"/>
      <c r="C39" s="10"/>
      <c r="D39" s="10"/>
      <c r="E39" s="11"/>
      <c r="F39" s="12"/>
      <c r="G39" s="10"/>
    </row>
    <row r="40" customFormat="false" ht="15" hidden="false" customHeight="false" outlineLevel="0" collapsed="false">
      <c r="A40" s="10"/>
      <c r="B40" s="10"/>
      <c r="C40" s="10"/>
      <c r="D40" s="10"/>
      <c r="E40" s="11"/>
      <c r="F40" s="12"/>
      <c r="G40" s="10"/>
    </row>
    <row r="41" customFormat="false" ht="15" hidden="false" customHeight="false" outlineLevel="0" collapsed="false">
      <c r="A41" s="10"/>
      <c r="B41" s="10"/>
      <c r="C41" s="10"/>
      <c r="D41" s="10"/>
      <c r="E41" s="11"/>
      <c r="F41" s="12"/>
      <c r="G41" s="10"/>
    </row>
    <row r="42" customFormat="false" ht="15" hidden="false" customHeight="false" outlineLevel="0" collapsed="false">
      <c r="A42" s="10"/>
      <c r="B42" s="10"/>
      <c r="C42" s="10"/>
      <c r="D42" s="10"/>
      <c r="E42" s="11"/>
      <c r="F42" s="12"/>
      <c r="G42" s="10"/>
    </row>
    <row r="43" customFormat="false" ht="15" hidden="false" customHeight="false" outlineLevel="0" collapsed="false">
      <c r="A43" s="10"/>
      <c r="B43" s="10"/>
      <c r="C43" s="10"/>
      <c r="D43" s="10"/>
      <c r="E43" s="11"/>
      <c r="F43" s="12"/>
      <c r="G43" s="10"/>
    </row>
    <row r="44" customFormat="false" ht="15" hidden="false" customHeight="false" outlineLevel="0" collapsed="false">
      <c r="A44" s="10"/>
      <c r="B44" s="10"/>
      <c r="C44" s="10"/>
      <c r="D44" s="10"/>
      <c r="E44" s="11"/>
      <c r="F44" s="12"/>
      <c r="G44" s="10"/>
    </row>
    <row r="45" customFormat="false" ht="15" hidden="false" customHeight="false" outlineLevel="0" collapsed="false">
      <c r="A45" s="10"/>
      <c r="B45" s="10"/>
      <c r="C45" s="10"/>
      <c r="D45" s="10"/>
      <c r="E45" s="11"/>
      <c r="F45" s="12"/>
      <c r="G45" s="10"/>
    </row>
    <row r="46" customFormat="false" ht="15" hidden="false" customHeight="false" outlineLevel="0" collapsed="false">
      <c r="A46" s="10"/>
      <c r="B46" s="10"/>
      <c r="C46" s="10"/>
      <c r="D46" s="10"/>
      <c r="E46" s="11"/>
      <c r="F46" s="12"/>
      <c r="G46" s="10"/>
    </row>
    <row r="47" customFormat="false" ht="15" hidden="false" customHeight="false" outlineLevel="0" collapsed="false">
      <c r="A47" s="10"/>
      <c r="B47" s="10"/>
      <c r="C47" s="10"/>
      <c r="D47" s="10"/>
      <c r="E47" s="11"/>
      <c r="F47" s="12"/>
      <c r="G47" s="10"/>
    </row>
    <row r="48" customFormat="false" ht="15" hidden="false" customHeight="false" outlineLevel="0" collapsed="false">
      <c r="A48" s="10"/>
      <c r="B48" s="10"/>
      <c r="C48" s="10"/>
      <c r="D48" s="10"/>
      <c r="E48" s="11"/>
      <c r="F48" s="12"/>
      <c r="G48" s="10"/>
    </row>
    <row r="49" customFormat="false" ht="15" hidden="false" customHeight="false" outlineLevel="0" collapsed="false">
      <c r="A49" s="10"/>
      <c r="B49" s="10"/>
      <c r="C49" s="10"/>
      <c r="D49" s="10"/>
      <c r="E49" s="11"/>
      <c r="F49" s="12"/>
      <c r="G49" s="10"/>
    </row>
    <row r="50" customFormat="false" ht="15" hidden="false" customHeight="false" outlineLevel="0" collapsed="false">
      <c r="A50" s="10"/>
      <c r="B50" s="10"/>
      <c r="C50" s="10"/>
      <c r="D50" s="10"/>
      <c r="E50" s="11"/>
      <c r="F50" s="12"/>
      <c r="G50" s="10"/>
    </row>
    <row r="51" customFormat="false" ht="15" hidden="false" customHeight="false" outlineLevel="0" collapsed="false">
      <c r="A51" s="10"/>
      <c r="B51" s="10"/>
      <c r="C51" s="10"/>
      <c r="D51" s="10"/>
      <c r="E51" s="11"/>
      <c r="F51" s="12"/>
      <c r="G51" s="10"/>
    </row>
    <row r="52" customFormat="false" ht="15" hidden="false" customHeight="false" outlineLevel="0" collapsed="false">
      <c r="A52" s="10"/>
      <c r="B52" s="10"/>
      <c r="C52" s="10"/>
      <c r="D52" s="10"/>
      <c r="E52" s="11"/>
      <c r="F52" s="12"/>
      <c r="G52" s="10"/>
    </row>
    <row r="53" customFormat="false" ht="15" hidden="false" customHeight="false" outlineLevel="0" collapsed="false">
      <c r="A53" s="10"/>
      <c r="B53" s="10"/>
      <c r="C53" s="10"/>
      <c r="D53" s="10"/>
      <c r="E53" s="11"/>
      <c r="F53" s="12"/>
      <c r="G53" s="10"/>
    </row>
    <row r="54" customFormat="false" ht="15" hidden="false" customHeight="false" outlineLevel="0" collapsed="false">
      <c r="A54" s="10"/>
      <c r="B54" s="10"/>
      <c r="C54" s="10"/>
      <c r="D54" s="10"/>
      <c r="E54" s="11"/>
      <c r="F54" s="12"/>
      <c r="G54" s="10"/>
    </row>
    <row r="55" customFormat="false" ht="15" hidden="false" customHeight="false" outlineLevel="0" collapsed="false">
      <c r="A55" s="10"/>
      <c r="B55" s="10"/>
      <c r="C55" s="10"/>
      <c r="D55" s="10"/>
      <c r="E55" s="11"/>
      <c r="F55" s="12"/>
      <c r="G55" s="10"/>
    </row>
    <row r="56" customFormat="false" ht="15" hidden="false" customHeight="false" outlineLevel="0" collapsed="false">
      <c r="A56" s="10"/>
      <c r="B56" s="10"/>
      <c r="C56" s="10"/>
      <c r="D56" s="10"/>
      <c r="E56" s="11"/>
      <c r="F56" s="12"/>
      <c r="G56" s="10"/>
    </row>
    <row r="57" customFormat="false" ht="15" hidden="false" customHeight="false" outlineLevel="0" collapsed="false">
      <c r="A57" s="10"/>
      <c r="B57" s="10"/>
      <c r="C57" s="10"/>
      <c r="D57" s="10"/>
      <c r="E57" s="11"/>
      <c r="F57" s="12"/>
      <c r="G57" s="10"/>
    </row>
    <row r="58" customFormat="false" ht="15" hidden="false" customHeight="false" outlineLevel="0" collapsed="false">
      <c r="A58" s="10"/>
      <c r="B58" s="10"/>
      <c r="C58" s="10"/>
      <c r="D58" s="10"/>
      <c r="E58" s="11"/>
      <c r="F58" s="12"/>
      <c r="G58" s="10"/>
    </row>
    <row r="59" customFormat="false" ht="15" hidden="false" customHeight="false" outlineLevel="0" collapsed="false">
      <c r="A59" s="10"/>
      <c r="B59" s="10"/>
      <c r="C59" s="10"/>
      <c r="D59" s="10"/>
      <c r="E59" s="11"/>
      <c r="F59" s="12"/>
      <c r="G59" s="10"/>
    </row>
    <row r="60" customFormat="false" ht="15" hidden="false" customHeight="false" outlineLevel="0" collapsed="false">
      <c r="A60" s="10"/>
      <c r="B60" s="10"/>
      <c r="C60" s="10"/>
      <c r="D60" s="10"/>
      <c r="E60" s="11"/>
      <c r="F60" s="12"/>
      <c r="G60" s="10"/>
    </row>
    <row r="61" customFormat="false" ht="15" hidden="false" customHeight="false" outlineLevel="0" collapsed="false">
      <c r="A61" s="10"/>
      <c r="B61" s="10"/>
      <c r="C61" s="10"/>
      <c r="D61" s="10"/>
      <c r="E61" s="11"/>
      <c r="F61" s="12"/>
      <c r="G61" s="10"/>
    </row>
    <row r="62" customFormat="false" ht="15" hidden="false" customHeight="false" outlineLevel="0" collapsed="false">
      <c r="A62" s="10"/>
      <c r="B62" s="10"/>
      <c r="C62" s="10"/>
      <c r="D62" s="10"/>
      <c r="E62" s="11"/>
      <c r="F62" s="12"/>
      <c r="G62" s="10"/>
    </row>
    <row r="63" customFormat="false" ht="15" hidden="false" customHeight="false" outlineLevel="0" collapsed="false">
      <c r="A63" s="10"/>
      <c r="B63" s="10"/>
      <c r="C63" s="10"/>
      <c r="D63" s="10"/>
      <c r="E63" s="11"/>
      <c r="F63" s="12"/>
      <c r="G63" s="10"/>
    </row>
    <row r="64" customFormat="false" ht="15" hidden="false" customHeight="false" outlineLevel="0" collapsed="false">
      <c r="A64" s="10"/>
      <c r="B64" s="10"/>
      <c r="C64" s="10"/>
      <c r="D64" s="10"/>
      <c r="E64" s="11"/>
      <c r="F64" s="12"/>
      <c r="G64" s="10"/>
    </row>
    <row r="65" customFormat="false" ht="15" hidden="false" customHeight="false" outlineLevel="0" collapsed="false">
      <c r="A65" s="10"/>
      <c r="B65" s="10"/>
      <c r="C65" s="10"/>
      <c r="D65" s="10"/>
      <c r="E65" s="11"/>
      <c r="F65" s="12"/>
      <c r="G65" s="10"/>
    </row>
    <row r="66" customFormat="false" ht="15" hidden="false" customHeight="false" outlineLevel="0" collapsed="false">
      <c r="A66" s="10"/>
      <c r="B66" s="10"/>
      <c r="C66" s="10"/>
      <c r="D66" s="10"/>
      <c r="E66" s="11"/>
      <c r="F66" s="12"/>
      <c r="G66" s="10"/>
    </row>
    <row r="67" customFormat="false" ht="15" hidden="false" customHeight="false" outlineLevel="0" collapsed="false">
      <c r="A67" s="10"/>
      <c r="B67" s="10"/>
      <c r="C67" s="10"/>
      <c r="D67" s="10"/>
      <c r="E67" s="11"/>
      <c r="F67" s="12"/>
      <c r="G67" s="10"/>
    </row>
    <row r="68" customFormat="false" ht="15" hidden="false" customHeight="false" outlineLevel="0" collapsed="false">
      <c r="A68" s="10"/>
      <c r="B68" s="10"/>
      <c r="C68" s="10"/>
      <c r="D68" s="10"/>
      <c r="E68" s="11"/>
      <c r="F68" s="12"/>
      <c r="G68" s="10"/>
    </row>
    <row r="69" customFormat="false" ht="15" hidden="false" customHeight="false" outlineLevel="0" collapsed="false">
      <c r="A69" s="10"/>
      <c r="B69" s="10"/>
      <c r="C69" s="10"/>
      <c r="D69" s="10"/>
      <c r="E69" s="11"/>
      <c r="F69" s="12"/>
      <c r="G69" s="10"/>
    </row>
    <row r="70" customFormat="false" ht="15" hidden="false" customHeight="false" outlineLevel="0" collapsed="false">
      <c r="A70" s="10"/>
      <c r="B70" s="10"/>
      <c r="C70" s="10"/>
      <c r="D70" s="10"/>
      <c r="E70" s="11"/>
      <c r="F70" s="12"/>
      <c r="G70" s="10"/>
    </row>
    <row r="71" customFormat="false" ht="15" hidden="false" customHeight="false" outlineLevel="0" collapsed="false">
      <c r="A71" s="10"/>
      <c r="B71" s="10"/>
      <c r="C71" s="10"/>
      <c r="D71" s="10"/>
      <c r="E71" s="11"/>
      <c r="F71" s="12"/>
      <c r="G71" s="10"/>
    </row>
    <row r="72" customFormat="false" ht="15" hidden="false" customHeight="false" outlineLevel="0" collapsed="false">
      <c r="A72" s="10"/>
      <c r="B72" s="10"/>
      <c r="C72" s="10"/>
      <c r="D72" s="10"/>
      <c r="E72" s="11"/>
      <c r="F72" s="12"/>
      <c r="G72" s="10"/>
    </row>
    <row r="73" customFormat="false" ht="15" hidden="false" customHeight="false" outlineLevel="0" collapsed="false">
      <c r="A73" s="10"/>
      <c r="B73" s="10"/>
      <c r="C73" s="10"/>
      <c r="D73" s="10"/>
      <c r="E73" s="11"/>
      <c r="F73" s="12"/>
      <c r="G73" s="10"/>
    </row>
    <row r="74" customFormat="false" ht="15" hidden="false" customHeight="false" outlineLevel="0" collapsed="false">
      <c r="A74" s="10"/>
      <c r="B74" s="10"/>
      <c r="C74" s="10"/>
      <c r="D74" s="10"/>
      <c r="E74" s="11"/>
      <c r="F74" s="12"/>
      <c r="G74" s="10"/>
    </row>
    <row r="75" customFormat="false" ht="15" hidden="false" customHeight="false" outlineLevel="0" collapsed="false">
      <c r="A75" s="10"/>
      <c r="B75" s="10"/>
      <c r="C75" s="10"/>
      <c r="D75" s="10"/>
      <c r="E75" s="11"/>
      <c r="F75" s="12"/>
      <c r="G75" s="10"/>
    </row>
    <row r="76" customFormat="false" ht="15" hidden="false" customHeight="false" outlineLevel="0" collapsed="false">
      <c r="A76" s="10"/>
      <c r="B76" s="10"/>
      <c r="C76" s="10"/>
      <c r="D76" s="10"/>
      <c r="E76" s="11"/>
      <c r="F76" s="12"/>
      <c r="G76" s="10"/>
    </row>
    <row r="77" customFormat="false" ht="15" hidden="false" customHeight="false" outlineLevel="0" collapsed="false">
      <c r="A77" s="10"/>
      <c r="B77" s="10"/>
      <c r="C77" s="10"/>
      <c r="D77" s="10"/>
      <c r="E77" s="11"/>
      <c r="F77" s="12"/>
      <c r="G77" s="10"/>
    </row>
    <row r="78" customFormat="false" ht="15" hidden="false" customHeight="false" outlineLevel="0" collapsed="false">
      <c r="A78" s="10"/>
      <c r="B78" s="10"/>
      <c r="C78" s="10"/>
      <c r="D78" s="10"/>
      <c r="E78" s="11"/>
      <c r="F78" s="12"/>
      <c r="G78" s="10"/>
    </row>
    <row r="79" customFormat="false" ht="15" hidden="false" customHeight="false" outlineLevel="0" collapsed="false">
      <c r="A79" s="10"/>
      <c r="B79" s="10"/>
      <c r="C79" s="10"/>
      <c r="D79" s="10"/>
      <c r="E79" s="11"/>
      <c r="F79" s="12"/>
      <c r="G79" s="10"/>
    </row>
    <row r="80" customFormat="false" ht="15" hidden="false" customHeight="false" outlineLevel="0" collapsed="false">
      <c r="A80" s="10"/>
      <c r="B80" s="10"/>
      <c r="C80" s="10"/>
      <c r="D80" s="10"/>
      <c r="E80" s="11"/>
      <c r="F80" s="12"/>
      <c r="G80" s="10"/>
    </row>
    <row r="81" customFormat="false" ht="15" hidden="false" customHeight="false" outlineLevel="0" collapsed="false">
      <c r="A81" s="10"/>
      <c r="B81" s="10"/>
      <c r="C81" s="10"/>
      <c r="D81" s="10"/>
      <c r="E81" s="11"/>
      <c r="F81" s="12"/>
      <c r="G81" s="10"/>
    </row>
    <row r="82" customFormat="false" ht="15" hidden="false" customHeight="false" outlineLevel="0" collapsed="false">
      <c r="A82" s="10"/>
      <c r="B82" s="10"/>
      <c r="C82" s="10"/>
      <c r="D82" s="10"/>
      <c r="E82" s="11"/>
      <c r="F82" s="12"/>
      <c r="G82" s="10"/>
    </row>
    <row r="83" customFormat="false" ht="15" hidden="false" customHeight="false" outlineLevel="0" collapsed="false">
      <c r="A83" s="10"/>
      <c r="B83" s="10"/>
      <c r="C83" s="10"/>
      <c r="D83" s="10"/>
      <c r="E83" s="11"/>
      <c r="F83" s="12"/>
      <c r="G83" s="10"/>
    </row>
    <row r="84" customFormat="false" ht="15" hidden="false" customHeight="false" outlineLevel="0" collapsed="false">
      <c r="A84" s="10"/>
      <c r="B84" s="10"/>
      <c r="C84" s="10"/>
      <c r="D84" s="10"/>
      <c r="E84" s="11"/>
      <c r="F84" s="12"/>
      <c r="G84" s="10"/>
    </row>
    <row r="85" customFormat="false" ht="15" hidden="false" customHeight="false" outlineLevel="0" collapsed="false">
      <c r="A85" s="10"/>
      <c r="B85" s="10"/>
      <c r="C85" s="10"/>
      <c r="D85" s="10"/>
      <c r="E85" s="11"/>
      <c r="F85" s="12"/>
      <c r="G85" s="10"/>
    </row>
    <row r="86" customFormat="false" ht="15" hidden="false" customHeight="false" outlineLevel="0" collapsed="false">
      <c r="A86" s="10"/>
      <c r="B86" s="10"/>
      <c r="C86" s="10"/>
      <c r="D86" s="10"/>
      <c r="E86" s="11"/>
      <c r="F86" s="12"/>
      <c r="G86" s="10"/>
    </row>
    <row r="87" customFormat="false" ht="15" hidden="false" customHeight="false" outlineLevel="0" collapsed="false">
      <c r="A87" s="10"/>
      <c r="B87" s="10"/>
      <c r="C87" s="10"/>
      <c r="D87" s="10"/>
      <c r="E87" s="11"/>
      <c r="F87" s="12"/>
      <c r="G87" s="10"/>
    </row>
    <row r="88" customFormat="false" ht="15" hidden="false" customHeight="false" outlineLevel="0" collapsed="false">
      <c r="A88" s="10"/>
      <c r="B88" s="10"/>
      <c r="C88" s="10"/>
      <c r="D88" s="10"/>
      <c r="E88" s="11"/>
      <c r="F88" s="12"/>
      <c r="G88" s="10"/>
    </row>
    <row r="89" customFormat="false" ht="15" hidden="false" customHeight="false" outlineLevel="0" collapsed="false">
      <c r="A89" s="10"/>
      <c r="B89" s="10"/>
      <c r="C89" s="10"/>
      <c r="D89" s="10"/>
      <c r="E89" s="11"/>
      <c r="F89" s="12"/>
      <c r="G89" s="10"/>
    </row>
    <row r="90" customFormat="false" ht="15" hidden="false" customHeight="false" outlineLevel="0" collapsed="false">
      <c r="A90" s="10"/>
      <c r="B90" s="10"/>
      <c r="C90" s="10"/>
      <c r="D90" s="10"/>
      <c r="E90" s="11"/>
      <c r="F90" s="12"/>
      <c r="G90" s="10"/>
    </row>
    <row r="91" customFormat="false" ht="15" hidden="false" customHeight="false" outlineLevel="0" collapsed="false">
      <c r="A91" s="10"/>
      <c r="B91" s="10"/>
      <c r="C91" s="10"/>
      <c r="D91" s="10"/>
      <c r="E91" s="11"/>
      <c r="F91" s="12"/>
      <c r="G91" s="10"/>
    </row>
    <row r="92" customFormat="false" ht="15" hidden="false" customHeight="false" outlineLevel="0" collapsed="false">
      <c r="A92" s="10"/>
      <c r="B92" s="10"/>
      <c r="C92" s="10"/>
      <c r="D92" s="10"/>
      <c r="E92" s="11"/>
      <c r="F92" s="12"/>
      <c r="G92" s="10"/>
    </row>
    <row r="93" customFormat="false" ht="15" hidden="false" customHeight="false" outlineLevel="0" collapsed="false">
      <c r="A93" s="10"/>
      <c r="B93" s="10"/>
      <c r="C93" s="10"/>
      <c r="D93" s="10"/>
      <c r="E93" s="11"/>
      <c r="F93" s="12"/>
      <c r="G93" s="10"/>
    </row>
    <row r="94" customFormat="false" ht="15" hidden="false" customHeight="false" outlineLevel="0" collapsed="false">
      <c r="A94" s="10"/>
      <c r="B94" s="10"/>
      <c r="C94" s="10"/>
      <c r="D94" s="10"/>
      <c r="E94" s="11"/>
      <c r="F94" s="12"/>
      <c r="G94" s="10"/>
    </row>
    <row r="95" customFormat="false" ht="15" hidden="false" customHeight="false" outlineLevel="0" collapsed="false">
      <c r="A95" s="10"/>
      <c r="B95" s="10"/>
      <c r="C95" s="10"/>
      <c r="D95" s="10"/>
      <c r="E95" s="11"/>
      <c r="F95" s="12"/>
      <c r="G95" s="10"/>
    </row>
    <row r="96" customFormat="false" ht="15" hidden="false" customHeight="false" outlineLevel="0" collapsed="false">
      <c r="A96" s="10"/>
      <c r="B96" s="10"/>
      <c r="C96" s="10"/>
      <c r="D96" s="10"/>
      <c r="E96" s="11"/>
      <c r="F96" s="12"/>
      <c r="G96" s="10"/>
    </row>
    <row r="97" customFormat="false" ht="15" hidden="false" customHeight="false" outlineLevel="0" collapsed="false">
      <c r="A97" s="10"/>
      <c r="B97" s="10"/>
      <c r="C97" s="10"/>
      <c r="D97" s="10"/>
      <c r="E97" s="11"/>
      <c r="F97" s="12"/>
      <c r="G97" s="10"/>
    </row>
    <row r="98" customFormat="false" ht="15" hidden="false" customHeight="false" outlineLevel="0" collapsed="false">
      <c r="A98" s="10"/>
      <c r="B98" s="10"/>
      <c r="C98" s="10"/>
      <c r="D98" s="10"/>
      <c r="E98" s="11"/>
      <c r="F98" s="12"/>
      <c r="G98" s="10"/>
    </row>
    <row r="99" customFormat="false" ht="15" hidden="false" customHeight="false" outlineLevel="0" collapsed="false">
      <c r="A99" s="10"/>
      <c r="B99" s="10"/>
      <c r="C99" s="10"/>
      <c r="D99" s="10"/>
      <c r="E99" s="11"/>
      <c r="F99" s="12"/>
      <c r="G99" s="10"/>
    </row>
    <row r="100" customFormat="false" ht="15" hidden="false" customHeight="false" outlineLevel="0" collapsed="false">
      <c r="A100" s="10"/>
      <c r="B100" s="10"/>
      <c r="C100" s="10"/>
      <c r="D100" s="10"/>
      <c r="E100" s="11"/>
      <c r="F100" s="12"/>
      <c r="G100" s="10"/>
    </row>
    <row r="101" customFormat="false" ht="15" hidden="false" customHeight="false" outlineLevel="0" collapsed="false">
      <c r="A101" s="10"/>
      <c r="B101" s="10"/>
      <c r="C101" s="10"/>
      <c r="D101" s="10"/>
      <c r="E101" s="11"/>
      <c r="F101" s="12"/>
      <c r="G101" s="10"/>
    </row>
    <row r="102" customFormat="false" ht="15" hidden="false" customHeight="false" outlineLevel="0" collapsed="false">
      <c r="A102" s="10"/>
      <c r="B102" s="10"/>
      <c r="C102" s="10"/>
      <c r="D102" s="10"/>
      <c r="E102" s="11"/>
      <c r="F102" s="12"/>
      <c r="G102" s="10"/>
    </row>
    <row r="103" customFormat="false" ht="15" hidden="false" customHeight="false" outlineLevel="0" collapsed="false">
      <c r="A103" s="10"/>
      <c r="B103" s="10"/>
      <c r="C103" s="10"/>
      <c r="D103" s="10"/>
      <c r="E103" s="11"/>
      <c r="F103" s="12"/>
      <c r="G103" s="10"/>
    </row>
    <row r="104" customFormat="false" ht="15" hidden="false" customHeight="false" outlineLevel="0" collapsed="false">
      <c r="A104" s="10"/>
      <c r="B104" s="10"/>
      <c r="C104" s="10"/>
      <c r="D104" s="10"/>
      <c r="E104" s="11"/>
      <c r="F104" s="12"/>
      <c r="G104" s="10"/>
    </row>
    <row r="105" customFormat="false" ht="15" hidden="false" customHeight="false" outlineLevel="0" collapsed="false">
      <c r="A105" s="10"/>
      <c r="B105" s="10"/>
      <c r="C105" s="10"/>
      <c r="D105" s="10"/>
      <c r="E105" s="11"/>
      <c r="F105" s="12"/>
      <c r="G105" s="10"/>
    </row>
    <row r="106" customFormat="false" ht="15" hidden="false" customHeight="false" outlineLevel="0" collapsed="false">
      <c r="A106" s="10"/>
      <c r="B106" s="10"/>
      <c r="C106" s="10"/>
      <c r="D106" s="10"/>
      <c r="E106" s="11"/>
      <c r="F106" s="12"/>
      <c r="G106" s="10"/>
    </row>
    <row r="107" customFormat="false" ht="15" hidden="false" customHeight="false" outlineLevel="0" collapsed="false">
      <c r="A107" s="10"/>
      <c r="B107" s="10"/>
      <c r="C107" s="10"/>
      <c r="D107" s="10"/>
      <c r="E107" s="11"/>
      <c r="F107" s="12"/>
      <c r="G107" s="10"/>
    </row>
    <row r="108" customFormat="false" ht="15" hidden="false" customHeight="false" outlineLevel="0" collapsed="false">
      <c r="A108" s="10"/>
      <c r="B108" s="10"/>
      <c r="C108" s="10"/>
      <c r="D108" s="10"/>
      <c r="E108" s="11"/>
      <c r="F108" s="12"/>
      <c r="G108" s="10"/>
    </row>
    <row r="109" customFormat="false" ht="15" hidden="false" customHeight="false" outlineLevel="0" collapsed="false">
      <c r="A109" s="10"/>
      <c r="B109" s="10"/>
      <c r="C109" s="10"/>
      <c r="D109" s="10"/>
      <c r="E109" s="11"/>
      <c r="F109" s="12"/>
      <c r="G109" s="10"/>
    </row>
    <row r="110" customFormat="false" ht="15" hidden="false" customHeight="false" outlineLevel="0" collapsed="false">
      <c r="A110" s="10"/>
      <c r="B110" s="10"/>
      <c r="C110" s="10"/>
      <c r="D110" s="10"/>
      <c r="E110" s="11"/>
      <c r="F110" s="12"/>
      <c r="G110" s="10"/>
    </row>
    <row r="111" customFormat="false" ht="15" hidden="false" customHeight="false" outlineLevel="0" collapsed="false">
      <c r="A111" s="10"/>
      <c r="B111" s="10"/>
      <c r="C111" s="10"/>
      <c r="D111" s="10"/>
      <c r="E111" s="11"/>
      <c r="F111" s="12"/>
      <c r="G111" s="10"/>
    </row>
    <row r="112" customFormat="false" ht="15" hidden="false" customHeight="false" outlineLevel="0" collapsed="false">
      <c r="A112" s="10"/>
      <c r="B112" s="10"/>
      <c r="C112" s="10"/>
      <c r="D112" s="10"/>
      <c r="E112" s="11"/>
      <c r="F112" s="12"/>
      <c r="G112" s="10"/>
    </row>
    <row r="113" customFormat="false" ht="15" hidden="false" customHeight="false" outlineLevel="0" collapsed="false">
      <c r="A113" s="10"/>
      <c r="B113" s="10"/>
      <c r="C113" s="10"/>
      <c r="D113" s="10"/>
      <c r="E113" s="11"/>
      <c r="F113" s="12"/>
      <c r="G113" s="10"/>
    </row>
    <row r="114" customFormat="false" ht="15" hidden="false" customHeight="false" outlineLevel="0" collapsed="false">
      <c r="A114" s="10"/>
      <c r="B114" s="10"/>
      <c r="C114" s="10"/>
      <c r="D114" s="10"/>
      <c r="E114" s="11"/>
      <c r="F114" s="12"/>
      <c r="G114" s="10"/>
    </row>
    <row r="115" customFormat="false" ht="15" hidden="false" customHeight="false" outlineLevel="0" collapsed="false">
      <c r="A115" s="10"/>
      <c r="B115" s="10"/>
      <c r="C115" s="10"/>
      <c r="D115" s="10"/>
      <c r="E115" s="11"/>
      <c r="F115" s="12"/>
      <c r="G115" s="10"/>
    </row>
    <row r="116" customFormat="false" ht="15" hidden="false" customHeight="false" outlineLevel="0" collapsed="false">
      <c r="A116" s="10"/>
      <c r="B116" s="10"/>
      <c r="C116" s="10"/>
      <c r="D116" s="10"/>
      <c r="E116" s="11"/>
      <c r="F116" s="12"/>
      <c r="G116" s="10"/>
    </row>
    <row r="117" customFormat="false" ht="15" hidden="false" customHeight="false" outlineLevel="0" collapsed="false">
      <c r="A117" s="10"/>
      <c r="B117" s="10"/>
      <c r="C117" s="10"/>
      <c r="D117" s="10"/>
      <c r="E117" s="11"/>
      <c r="F117" s="12"/>
      <c r="G117" s="10"/>
    </row>
    <row r="118" customFormat="false" ht="15" hidden="false" customHeight="false" outlineLevel="0" collapsed="false">
      <c r="A118" s="10"/>
      <c r="B118" s="10"/>
      <c r="C118" s="10"/>
      <c r="D118" s="10"/>
      <c r="E118" s="11"/>
      <c r="F118" s="12"/>
      <c r="G118" s="10"/>
    </row>
    <row r="119" customFormat="false" ht="15" hidden="false" customHeight="false" outlineLevel="0" collapsed="false">
      <c r="A119" s="10"/>
      <c r="B119" s="10"/>
      <c r="C119" s="10"/>
      <c r="D119" s="10"/>
      <c r="E119" s="11"/>
      <c r="F119" s="12"/>
      <c r="G119" s="10"/>
    </row>
    <row r="120" customFormat="false" ht="15" hidden="false" customHeight="false" outlineLevel="0" collapsed="false">
      <c r="A120" s="10"/>
      <c r="B120" s="10"/>
      <c r="C120" s="10"/>
      <c r="D120" s="10"/>
      <c r="E120" s="11"/>
      <c r="F120" s="12"/>
      <c r="G120" s="10"/>
    </row>
    <row r="121" customFormat="false" ht="15" hidden="false" customHeight="false" outlineLevel="0" collapsed="false">
      <c r="A121" s="10"/>
      <c r="B121" s="10"/>
      <c r="C121" s="10"/>
      <c r="D121" s="10"/>
      <c r="E121" s="11"/>
      <c r="F121" s="12"/>
      <c r="G121" s="10"/>
    </row>
    <row r="122" customFormat="false" ht="15" hidden="false" customHeight="false" outlineLevel="0" collapsed="false">
      <c r="A122" s="10"/>
      <c r="B122" s="10"/>
      <c r="C122" s="10"/>
      <c r="D122" s="10"/>
      <c r="E122" s="11"/>
      <c r="F122" s="12"/>
      <c r="G122" s="10"/>
    </row>
    <row r="123" customFormat="false" ht="15" hidden="false" customHeight="false" outlineLevel="0" collapsed="false">
      <c r="A123" s="10"/>
      <c r="B123" s="10"/>
      <c r="C123" s="10"/>
      <c r="D123" s="10"/>
      <c r="E123" s="11"/>
      <c r="F123" s="12"/>
      <c r="G123" s="10"/>
    </row>
    <row r="124" customFormat="false" ht="15" hidden="false" customHeight="false" outlineLevel="0" collapsed="false">
      <c r="A124" s="10"/>
      <c r="B124" s="10"/>
      <c r="C124" s="10"/>
      <c r="D124" s="10"/>
      <c r="E124" s="11"/>
      <c r="F124" s="12"/>
      <c r="G124" s="10"/>
    </row>
    <row r="125" customFormat="false" ht="15" hidden="false" customHeight="false" outlineLevel="0" collapsed="false">
      <c r="A125" s="10"/>
      <c r="B125" s="10"/>
      <c r="C125" s="10"/>
      <c r="D125" s="10"/>
      <c r="E125" s="11"/>
      <c r="F125" s="12"/>
      <c r="G125" s="10"/>
    </row>
    <row r="126" customFormat="false" ht="15" hidden="false" customHeight="false" outlineLevel="0" collapsed="false">
      <c r="A126" s="10"/>
      <c r="B126" s="10"/>
      <c r="C126" s="10"/>
      <c r="D126" s="10"/>
      <c r="E126" s="11"/>
      <c r="F126" s="12"/>
      <c r="G126" s="10"/>
    </row>
    <row r="127" customFormat="false" ht="15" hidden="false" customHeight="false" outlineLevel="0" collapsed="false">
      <c r="A127" s="10"/>
      <c r="B127" s="10"/>
      <c r="C127" s="10"/>
      <c r="D127" s="10"/>
      <c r="E127" s="11"/>
      <c r="F127" s="12"/>
      <c r="G127" s="10"/>
    </row>
    <row r="128" customFormat="false" ht="15" hidden="false" customHeight="false" outlineLevel="0" collapsed="false">
      <c r="A128" s="10"/>
      <c r="B128" s="10"/>
      <c r="C128" s="10"/>
      <c r="D128" s="10"/>
      <c r="E128" s="11"/>
      <c r="F128" s="12"/>
      <c r="G128" s="10"/>
    </row>
    <row r="129" customFormat="false" ht="15" hidden="false" customHeight="false" outlineLevel="0" collapsed="false">
      <c r="A129" s="10"/>
      <c r="B129" s="10"/>
      <c r="C129" s="10"/>
      <c r="D129" s="10"/>
      <c r="E129" s="11"/>
      <c r="F129" s="12"/>
      <c r="G129" s="10"/>
    </row>
    <row r="130" customFormat="false" ht="15" hidden="false" customHeight="false" outlineLevel="0" collapsed="false">
      <c r="A130" s="10"/>
      <c r="B130" s="10"/>
      <c r="C130" s="10"/>
      <c r="D130" s="10"/>
      <c r="E130" s="11"/>
      <c r="F130" s="12"/>
      <c r="G130" s="10"/>
    </row>
    <row r="131" customFormat="false" ht="15" hidden="false" customHeight="false" outlineLevel="0" collapsed="false">
      <c r="A131" s="10"/>
      <c r="B131" s="10"/>
      <c r="C131" s="10"/>
      <c r="D131" s="10"/>
      <c r="E131" s="11"/>
      <c r="F131" s="12"/>
      <c r="G131" s="10"/>
    </row>
    <row r="132" customFormat="false" ht="15" hidden="false" customHeight="false" outlineLevel="0" collapsed="false">
      <c r="A132" s="10"/>
      <c r="B132" s="10"/>
      <c r="C132" s="10"/>
      <c r="D132" s="10"/>
      <c r="E132" s="11"/>
      <c r="F132" s="12"/>
      <c r="G132" s="10"/>
    </row>
    <row r="133" customFormat="false" ht="15" hidden="false" customHeight="false" outlineLevel="0" collapsed="false">
      <c r="A133" s="10"/>
      <c r="B133" s="10"/>
      <c r="C133" s="10"/>
      <c r="D133" s="10"/>
      <c r="E133" s="11"/>
      <c r="F133" s="12"/>
      <c r="G133" s="10"/>
    </row>
    <row r="134" customFormat="false" ht="15" hidden="false" customHeight="false" outlineLevel="0" collapsed="false">
      <c r="A134" s="10"/>
      <c r="B134" s="10"/>
      <c r="C134" s="10"/>
      <c r="D134" s="10"/>
      <c r="E134" s="11"/>
      <c r="F134" s="12"/>
      <c r="G134" s="10"/>
    </row>
    <row r="135" customFormat="false" ht="15" hidden="false" customHeight="false" outlineLevel="0" collapsed="false">
      <c r="A135" s="10"/>
      <c r="B135" s="10"/>
      <c r="C135" s="10"/>
      <c r="D135" s="10"/>
      <c r="E135" s="11"/>
      <c r="F135" s="12"/>
      <c r="G135" s="10"/>
    </row>
    <row r="136" customFormat="false" ht="15" hidden="false" customHeight="false" outlineLevel="0" collapsed="false">
      <c r="A136" s="10"/>
      <c r="B136" s="10"/>
      <c r="C136" s="10"/>
      <c r="D136" s="10"/>
      <c r="E136" s="11"/>
      <c r="F136" s="12"/>
      <c r="G136" s="10"/>
    </row>
    <row r="137" customFormat="false" ht="15" hidden="false" customHeight="false" outlineLevel="0" collapsed="false">
      <c r="A137" s="10"/>
      <c r="B137" s="10"/>
      <c r="C137" s="10"/>
      <c r="D137" s="10"/>
      <c r="E137" s="11"/>
      <c r="F137" s="12"/>
      <c r="G137" s="10"/>
    </row>
    <row r="138" customFormat="false" ht="15" hidden="false" customHeight="false" outlineLevel="0" collapsed="false">
      <c r="A138" s="10"/>
      <c r="B138" s="10"/>
      <c r="C138" s="10"/>
      <c r="D138" s="10"/>
      <c r="E138" s="11"/>
      <c r="F138" s="12"/>
      <c r="G138" s="10"/>
    </row>
    <row r="139" customFormat="false" ht="15" hidden="false" customHeight="false" outlineLevel="0" collapsed="false">
      <c r="A139" s="10"/>
      <c r="B139" s="10"/>
      <c r="C139" s="10"/>
      <c r="D139" s="10"/>
      <c r="E139" s="11"/>
      <c r="F139" s="12"/>
      <c r="G139" s="10"/>
    </row>
    <row r="140" customFormat="false" ht="15" hidden="false" customHeight="false" outlineLevel="0" collapsed="false">
      <c r="A140" s="10"/>
      <c r="B140" s="10"/>
      <c r="C140" s="10"/>
      <c r="D140" s="10"/>
      <c r="E140" s="11"/>
      <c r="F140" s="12"/>
      <c r="G140" s="10"/>
    </row>
    <row r="141" customFormat="false" ht="15" hidden="false" customHeight="false" outlineLevel="0" collapsed="false">
      <c r="A141" s="10"/>
      <c r="B141" s="10"/>
      <c r="C141" s="10"/>
      <c r="D141" s="10"/>
      <c r="E141" s="11"/>
      <c r="F141" s="12"/>
      <c r="G141" s="10"/>
    </row>
    <row r="142" customFormat="false" ht="15" hidden="false" customHeight="false" outlineLevel="0" collapsed="false">
      <c r="A142" s="10"/>
      <c r="B142" s="10"/>
      <c r="C142" s="10"/>
      <c r="D142" s="10"/>
      <c r="E142" s="11"/>
      <c r="F142" s="12"/>
      <c r="G142" s="10"/>
    </row>
    <row r="143" customFormat="false" ht="15" hidden="false" customHeight="false" outlineLevel="0" collapsed="false">
      <c r="A143" s="10"/>
      <c r="B143" s="10"/>
      <c r="C143" s="10"/>
      <c r="D143" s="10"/>
      <c r="E143" s="11"/>
      <c r="F143" s="12"/>
      <c r="G143" s="10"/>
    </row>
    <row r="144" customFormat="false" ht="15" hidden="false" customHeight="false" outlineLevel="0" collapsed="false">
      <c r="A144" s="10"/>
      <c r="B144" s="10"/>
      <c r="C144" s="10"/>
      <c r="D144" s="10"/>
      <c r="E144" s="11"/>
      <c r="F144" s="12"/>
      <c r="G144" s="10"/>
    </row>
    <row r="145" customFormat="false" ht="15" hidden="false" customHeight="false" outlineLevel="0" collapsed="false">
      <c r="A145" s="10"/>
      <c r="B145" s="10"/>
      <c r="C145" s="10"/>
      <c r="D145" s="10"/>
      <c r="E145" s="11"/>
      <c r="F145" s="12"/>
      <c r="G145" s="10"/>
    </row>
    <row r="146" customFormat="false" ht="15" hidden="false" customHeight="false" outlineLevel="0" collapsed="false">
      <c r="A146" s="10"/>
      <c r="B146" s="10"/>
      <c r="C146" s="10"/>
      <c r="D146" s="10"/>
      <c r="E146" s="11"/>
      <c r="F146" s="12"/>
      <c r="G146" s="10"/>
    </row>
    <row r="147" customFormat="false" ht="15" hidden="false" customHeight="false" outlineLevel="0" collapsed="false">
      <c r="A147" s="10"/>
      <c r="B147" s="10"/>
      <c r="C147" s="10"/>
      <c r="D147" s="10"/>
      <c r="E147" s="11"/>
      <c r="F147" s="12"/>
      <c r="G147" s="10"/>
    </row>
    <row r="148" customFormat="false" ht="15" hidden="false" customHeight="false" outlineLevel="0" collapsed="false">
      <c r="A148" s="10"/>
      <c r="B148" s="10"/>
      <c r="C148" s="10"/>
      <c r="D148" s="10"/>
      <c r="E148" s="11"/>
      <c r="F148" s="12"/>
      <c r="G148" s="10"/>
    </row>
    <row r="149" customFormat="false" ht="15" hidden="false" customHeight="false" outlineLevel="0" collapsed="false">
      <c r="A149" s="10"/>
      <c r="B149" s="10"/>
      <c r="C149" s="10"/>
      <c r="D149" s="10"/>
      <c r="E149" s="11"/>
      <c r="F149" s="12"/>
      <c r="G149" s="10"/>
    </row>
    <row r="150" customFormat="false" ht="15" hidden="false" customHeight="false" outlineLevel="0" collapsed="false">
      <c r="A150" s="10"/>
      <c r="B150" s="10"/>
      <c r="C150" s="10"/>
      <c r="D150" s="10"/>
      <c r="E150" s="11"/>
      <c r="F150" s="12"/>
      <c r="G150" s="10"/>
    </row>
    <row r="151" customFormat="false" ht="15" hidden="false" customHeight="false" outlineLevel="0" collapsed="false">
      <c r="A151" s="10"/>
      <c r="B151" s="10"/>
      <c r="C151" s="10"/>
      <c r="D151" s="10"/>
      <c r="E151" s="11"/>
      <c r="F151" s="12"/>
      <c r="G151" s="10"/>
    </row>
    <row r="152" customFormat="false" ht="15" hidden="false" customHeight="false" outlineLevel="0" collapsed="false">
      <c r="A152" s="10"/>
      <c r="B152" s="10"/>
      <c r="C152" s="10"/>
      <c r="D152" s="10"/>
      <c r="E152" s="11"/>
      <c r="F152" s="12"/>
      <c r="G152" s="10"/>
    </row>
    <row r="153" customFormat="false" ht="15" hidden="false" customHeight="false" outlineLevel="0" collapsed="false">
      <c r="A153" s="10"/>
      <c r="B153" s="10"/>
      <c r="C153" s="10"/>
      <c r="D153" s="10"/>
      <c r="E153" s="11"/>
      <c r="F153" s="12"/>
      <c r="G153" s="10"/>
    </row>
    <row r="154" customFormat="false" ht="15" hidden="false" customHeight="false" outlineLevel="0" collapsed="false">
      <c r="A154" s="10"/>
      <c r="B154" s="10"/>
      <c r="C154" s="10"/>
      <c r="D154" s="10"/>
      <c r="E154" s="11"/>
      <c r="F154" s="12"/>
      <c r="G154" s="10"/>
    </row>
    <row r="155" customFormat="false" ht="15" hidden="false" customHeight="false" outlineLevel="0" collapsed="false">
      <c r="A155" s="10"/>
      <c r="B155" s="10"/>
      <c r="C155" s="10"/>
      <c r="D155" s="10"/>
      <c r="E155" s="11"/>
      <c r="F155" s="12"/>
      <c r="G155" s="10"/>
    </row>
    <row r="156" customFormat="false" ht="15" hidden="false" customHeight="false" outlineLevel="0" collapsed="false">
      <c r="A156" s="10"/>
      <c r="B156" s="10"/>
      <c r="C156" s="10"/>
      <c r="D156" s="10"/>
      <c r="E156" s="11"/>
      <c r="F156" s="12"/>
      <c r="G156" s="10"/>
    </row>
    <row r="157" customFormat="false" ht="15" hidden="false" customHeight="false" outlineLevel="0" collapsed="false">
      <c r="A157" s="10"/>
      <c r="B157" s="10"/>
      <c r="C157" s="10"/>
      <c r="D157" s="10"/>
      <c r="E157" s="11"/>
      <c r="F157" s="12"/>
      <c r="G157" s="10"/>
    </row>
    <row r="158" customFormat="false" ht="15" hidden="false" customHeight="false" outlineLevel="0" collapsed="false">
      <c r="A158" s="10"/>
      <c r="B158" s="10"/>
      <c r="C158" s="10"/>
      <c r="D158" s="10"/>
      <c r="E158" s="11"/>
      <c r="F158" s="12"/>
      <c r="G158" s="10"/>
    </row>
    <row r="159" customFormat="false" ht="15" hidden="false" customHeight="false" outlineLevel="0" collapsed="false">
      <c r="A159" s="10"/>
      <c r="B159" s="10"/>
      <c r="C159" s="10"/>
      <c r="D159" s="10"/>
      <c r="E159" s="11"/>
      <c r="F159" s="12"/>
      <c r="G159" s="10"/>
    </row>
    <row r="160" customFormat="false" ht="15" hidden="false" customHeight="false" outlineLevel="0" collapsed="false">
      <c r="A160" s="10"/>
      <c r="B160" s="10"/>
      <c r="C160" s="10"/>
      <c r="D160" s="10"/>
      <c r="E160" s="11"/>
      <c r="F160" s="12"/>
      <c r="G160" s="10"/>
    </row>
    <row r="161" customFormat="false" ht="15" hidden="false" customHeight="false" outlineLevel="0" collapsed="false">
      <c r="A161" s="10"/>
      <c r="B161" s="10"/>
      <c r="C161" s="10"/>
      <c r="D161" s="10"/>
      <c r="E161" s="11"/>
      <c r="F161" s="12"/>
      <c r="G161" s="10"/>
    </row>
    <row r="162" customFormat="false" ht="15" hidden="false" customHeight="false" outlineLevel="0" collapsed="false">
      <c r="A162" s="10"/>
      <c r="B162" s="10"/>
      <c r="C162" s="10"/>
      <c r="D162" s="10"/>
      <c r="E162" s="11"/>
      <c r="F162" s="12"/>
      <c r="G162" s="10"/>
    </row>
    <row r="163" customFormat="false" ht="15" hidden="false" customHeight="false" outlineLevel="0" collapsed="false">
      <c r="A163" s="10"/>
      <c r="B163" s="10"/>
      <c r="C163" s="10"/>
      <c r="D163" s="10"/>
      <c r="E163" s="11"/>
      <c r="F163" s="12"/>
      <c r="G163" s="10"/>
    </row>
    <row r="164" customFormat="false" ht="15" hidden="false" customHeight="false" outlineLevel="0" collapsed="false">
      <c r="A164" s="10"/>
      <c r="B164" s="10"/>
      <c r="C164" s="10"/>
      <c r="D164" s="10"/>
      <c r="E164" s="11"/>
      <c r="F164" s="12"/>
      <c r="G164" s="10"/>
    </row>
    <row r="165" customFormat="false" ht="15" hidden="false" customHeight="false" outlineLevel="0" collapsed="false">
      <c r="A165" s="10"/>
      <c r="B165" s="10"/>
      <c r="C165" s="10"/>
      <c r="D165" s="10"/>
      <c r="E165" s="11"/>
      <c r="F165" s="12"/>
      <c r="G165" s="10"/>
    </row>
    <row r="166" customFormat="false" ht="15" hidden="false" customHeight="false" outlineLevel="0" collapsed="false">
      <c r="A166" s="10"/>
      <c r="B166" s="10"/>
      <c r="C166" s="10"/>
      <c r="D166" s="10"/>
      <c r="E166" s="11"/>
      <c r="F166" s="12"/>
      <c r="G166" s="10"/>
    </row>
    <row r="167" customFormat="false" ht="15" hidden="false" customHeight="false" outlineLevel="0" collapsed="false">
      <c r="A167" s="10"/>
      <c r="B167" s="10"/>
      <c r="C167" s="10"/>
      <c r="D167" s="10"/>
      <c r="E167" s="11"/>
      <c r="F167" s="12"/>
      <c r="G167" s="10"/>
    </row>
    <row r="168" customFormat="false" ht="15" hidden="false" customHeight="false" outlineLevel="0" collapsed="false">
      <c r="A168" s="10"/>
      <c r="B168" s="10"/>
      <c r="C168" s="10"/>
      <c r="D168" s="10"/>
      <c r="E168" s="11"/>
      <c r="F168" s="12"/>
      <c r="G168" s="10"/>
    </row>
    <row r="169" customFormat="false" ht="15" hidden="false" customHeight="false" outlineLevel="0" collapsed="false">
      <c r="A169" s="10"/>
      <c r="B169" s="10"/>
      <c r="C169" s="10"/>
      <c r="D169" s="10"/>
      <c r="E169" s="11"/>
      <c r="F169" s="12"/>
      <c r="G169" s="10"/>
    </row>
    <row r="170" customFormat="false" ht="15" hidden="false" customHeight="false" outlineLevel="0" collapsed="false">
      <c r="A170" s="10"/>
      <c r="B170" s="10"/>
      <c r="C170" s="10"/>
      <c r="D170" s="10"/>
      <c r="E170" s="11"/>
      <c r="F170" s="12"/>
      <c r="G170" s="10"/>
    </row>
    <row r="171" customFormat="false" ht="15" hidden="false" customHeight="false" outlineLevel="0" collapsed="false">
      <c r="A171" s="10"/>
      <c r="B171" s="10"/>
      <c r="C171" s="10"/>
      <c r="D171" s="10"/>
      <c r="E171" s="11"/>
      <c r="F171" s="12"/>
      <c r="G171" s="10"/>
    </row>
    <row r="172" customFormat="false" ht="15" hidden="false" customHeight="false" outlineLevel="0" collapsed="false">
      <c r="A172" s="10"/>
      <c r="B172" s="10"/>
      <c r="C172" s="10"/>
      <c r="D172" s="10"/>
      <c r="E172" s="11"/>
      <c r="F172" s="12"/>
      <c r="G172" s="10"/>
    </row>
    <row r="173" customFormat="false" ht="15" hidden="false" customHeight="false" outlineLevel="0" collapsed="false">
      <c r="A173" s="10"/>
      <c r="B173" s="10"/>
      <c r="C173" s="10"/>
      <c r="D173" s="10"/>
      <c r="E173" s="11"/>
      <c r="F173" s="12"/>
      <c r="G173" s="10"/>
    </row>
    <row r="174" customFormat="false" ht="15" hidden="false" customHeight="false" outlineLevel="0" collapsed="false">
      <c r="A174" s="10"/>
      <c r="B174" s="10"/>
      <c r="C174" s="10"/>
      <c r="D174" s="10"/>
      <c r="E174" s="11"/>
      <c r="F174" s="12"/>
      <c r="G174" s="10"/>
    </row>
    <row r="175" customFormat="false" ht="15" hidden="false" customHeight="false" outlineLevel="0" collapsed="false">
      <c r="A175" s="10"/>
      <c r="B175" s="10"/>
      <c r="C175" s="10"/>
      <c r="D175" s="10"/>
      <c r="E175" s="11"/>
      <c r="F175" s="12"/>
      <c r="G175" s="10"/>
    </row>
    <row r="176" customFormat="false" ht="15" hidden="false" customHeight="false" outlineLevel="0" collapsed="false">
      <c r="A176" s="10"/>
      <c r="B176" s="10"/>
      <c r="C176" s="10"/>
      <c r="D176" s="10"/>
      <c r="E176" s="11"/>
      <c r="F176" s="12"/>
      <c r="G176" s="10"/>
    </row>
    <row r="177" customFormat="false" ht="15" hidden="false" customHeight="false" outlineLevel="0" collapsed="false">
      <c r="A177" s="10"/>
      <c r="B177" s="10"/>
      <c r="C177" s="10"/>
      <c r="D177" s="10"/>
      <c r="E177" s="11"/>
      <c r="F177" s="12"/>
      <c r="G177" s="10"/>
    </row>
    <row r="178" customFormat="false" ht="15" hidden="false" customHeight="false" outlineLevel="0" collapsed="false">
      <c r="A178" s="10"/>
      <c r="B178" s="10"/>
      <c r="C178" s="10"/>
      <c r="D178" s="10"/>
      <c r="E178" s="11"/>
      <c r="F178" s="12"/>
      <c r="G178" s="10"/>
    </row>
    <row r="179" customFormat="false" ht="15" hidden="false" customHeight="false" outlineLevel="0" collapsed="false">
      <c r="A179" s="10"/>
      <c r="B179" s="10"/>
      <c r="C179" s="10"/>
      <c r="D179" s="10"/>
      <c r="E179" s="11"/>
      <c r="F179" s="12"/>
      <c r="G179" s="10"/>
    </row>
    <row r="180" customFormat="false" ht="15" hidden="false" customHeight="false" outlineLevel="0" collapsed="false">
      <c r="A180" s="10"/>
      <c r="B180" s="10"/>
      <c r="C180" s="10"/>
      <c r="D180" s="10"/>
      <c r="E180" s="11"/>
      <c r="F180" s="12"/>
      <c r="G180" s="10"/>
    </row>
    <row r="181" customFormat="false" ht="15" hidden="false" customHeight="false" outlineLevel="0" collapsed="false">
      <c r="A181" s="10"/>
      <c r="B181" s="10"/>
      <c r="C181" s="10"/>
      <c r="D181" s="10"/>
      <c r="E181" s="11"/>
      <c r="F181" s="12"/>
      <c r="G181" s="10"/>
    </row>
    <row r="182" customFormat="false" ht="15" hidden="false" customHeight="false" outlineLevel="0" collapsed="false">
      <c r="A182" s="10"/>
      <c r="B182" s="10"/>
      <c r="C182" s="10"/>
      <c r="D182" s="10"/>
      <c r="E182" s="11"/>
      <c r="F182" s="12"/>
      <c r="G182" s="10"/>
    </row>
    <row r="183" customFormat="false" ht="15" hidden="false" customHeight="false" outlineLevel="0" collapsed="false">
      <c r="A183" s="10"/>
      <c r="B183" s="10"/>
      <c r="C183" s="10"/>
      <c r="D183" s="10"/>
      <c r="E183" s="11"/>
      <c r="F183" s="12"/>
      <c r="G183" s="10"/>
    </row>
    <row r="184" customFormat="false" ht="15" hidden="false" customHeight="false" outlineLevel="0" collapsed="false">
      <c r="A184" s="10"/>
      <c r="B184" s="10"/>
      <c r="C184" s="10"/>
      <c r="D184" s="10"/>
      <c r="E184" s="11"/>
      <c r="F184" s="12"/>
      <c r="G184" s="10"/>
    </row>
    <row r="185" customFormat="false" ht="15" hidden="false" customHeight="false" outlineLevel="0" collapsed="false">
      <c r="A185" s="10"/>
      <c r="B185" s="10"/>
      <c r="C185" s="10"/>
      <c r="D185" s="10"/>
      <c r="E185" s="11"/>
      <c r="F185" s="12"/>
      <c r="G185" s="10"/>
    </row>
    <row r="186" customFormat="false" ht="15" hidden="false" customHeight="false" outlineLevel="0" collapsed="false">
      <c r="A186" s="10"/>
      <c r="B186" s="10"/>
      <c r="C186" s="10"/>
      <c r="D186" s="10"/>
      <c r="E186" s="11"/>
      <c r="F186" s="12"/>
      <c r="G186" s="10"/>
    </row>
    <row r="187" customFormat="false" ht="15" hidden="false" customHeight="false" outlineLevel="0" collapsed="false">
      <c r="A187" s="10"/>
      <c r="B187" s="10"/>
      <c r="C187" s="10"/>
      <c r="D187" s="10"/>
      <c r="E187" s="11"/>
      <c r="F187" s="12"/>
      <c r="G187" s="10"/>
    </row>
    <row r="188" customFormat="false" ht="15" hidden="false" customHeight="false" outlineLevel="0" collapsed="false">
      <c r="A188" s="10"/>
      <c r="B188" s="10"/>
      <c r="C188" s="10"/>
      <c r="D188" s="10"/>
      <c r="E188" s="11"/>
      <c r="F188" s="12"/>
      <c r="G188" s="10"/>
    </row>
    <row r="189" customFormat="false" ht="15" hidden="false" customHeight="false" outlineLevel="0" collapsed="false">
      <c r="A189" s="10"/>
      <c r="B189" s="10"/>
      <c r="C189" s="10"/>
      <c r="D189" s="10"/>
      <c r="E189" s="11"/>
      <c r="F189" s="12"/>
      <c r="G189" s="10"/>
    </row>
    <row r="190" customFormat="false" ht="15" hidden="false" customHeight="false" outlineLevel="0" collapsed="false">
      <c r="A190" s="10"/>
      <c r="B190" s="10"/>
      <c r="C190" s="10"/>
      <c r="D190" s="10"/>
      <c r="E190" s="11"/>
      <c r="F190" s="12"/>
      <c r="G190" s="10"/>
    </row>
    <row r="191" customFormat="false" ht="15" hidden="false" customHeight="false" outlineLevel="0" collapsed="false">
      <c r="A191" s="10"/>
      <c r="B191" s="10"/>
      <c r="C191" s="10"/>
      <c r="D191" s="10"/>
      <c r="E191" s="11"/>
      <c r="F191" s="12"/>
      <c r="G191" s="10"/>
    </row>
    <row r="192" customFormat="false" ht="15" hidden="false" customHeight="false" outlineLevel="0" collapsed="false">
      <c r="A192" s="10"/>
      <c r="B192" s="10"/>
      <c r="C192" s="10"/>
      <c r="D192" s="10"/>
      <c r="E192" s="11"/>
      <c r="F192" s="12"/>
      <c r="G192" s="10"/>
    </row>
    <row r="193" customFormat="false" ht="15" hidden="false" customHeight="false" outlineLevel="0" collapsed="false">
      <c r="A193" s="10"/>
      <c r="B193" s="10"/>
      <c r="C193" s="10"/>
      <c r="D193" s="10"/>
      <c r="E193" s="11"/>
      <c r="F193" s="12"/>
      <c r="G193" s="10"/>
    </row>
    <row r="194" customFormat="false" ht="15" hidden="false" customHeight="false" outlineLevel="0" collapsed="false">
      <c r="A194" s="10"/>
      <c r="B194" s="10"/>
      <c r="C194" s="10"/>
      <c r="D194" s="10"/>
      <c r="E194" s="11"/>
      <c r="F194" s="12"/>
      <c r="G194" s="10"/>
    </row>
    <row r="195" customFormat="false" ht="15" hidden="false" customHeight="false" outlineLevel="0" collapsed="false">
      <c r="A195" s="10"/>
      <c r="B195" s="10"/>
      <c r="C195" s="10"/>
      <c r="D195" s="10"/>
      <c r="E195" s="11"/>
      <c r="F195" s="12"/>
      <c r="G195" s="10"/>
    </row>
    <row r="196" customFormat="false" ht="15" hidden="false" customHeight="false" outlineLevel="0" collapsed="false">
      <c r="A196" s="10"/>
      <c r="B196" s="10"/>
      <c r="C196" s="10"/>
      <c r="D196" s="10"/>
      <c r="E196" s="11"/>
      <c r="F196" s="12"/>
      <c r="G196" s="10"/>
    </row>
    <row r="197" customFormat="false" ht="15" hidden="false" customHeight="false" outlineLevel="0" collapsed="false">
      <c r="A197" s="10"/>
      <c r="B197" s="10"/>
      <c r="C197" s="10"/>
      <c r="D197" s="10"/>
      <c r="E197" s="11"/>
      <c r="F197" s="12"/>
      <c r="G197" s="10"/>
    </row>
    <row r="198" customFormat="false" ht="15" hidden="false" customHeight="false" outlineLevel="0" collapsed="false">
      <c r="A198" s="10"/>
      <c r="B198" s="10"/>
      <c r="C198" s="10"/>
      <c r="D198" s="10"/>
      <c r="E198" s="11"/>
      <c r="F198" s="12"/>
      <c r="G198" s="10"/>
    </row>
    <row r="199" customFormat="false" ht="15" hidden="false" customHeight="false" outlineLevel="0" collapsed="false">
      <c r="A199" s="10"/>
      <c r="B199" s="10"/>
      <c r="C199" s="10"/>
      <c r="D199" s="10"/>
      <c r="E199" s="11"/>
      <c r="F199" s="12"/>
      <c r="G199" s="10"/>
    </row>
    <row r="200" customFormat="false" ht="15" hidden="false" customHeight="false" outlineLevel="0" collapsed="false">
      <c r="A200" s="10"/>
      <c r="B200" s="10"/>
      <c r="C200" s="10"/>
      <c r="D200" s="10"/>
      <c r="E200" s="11"/>
      <c r="F200" s="12"/>
      <c r="G200" s="10"/>
    </row>
    <row r="201" customFormat="false" ht="15" hidden="false" customHeight="false" outlineLevel="0" collapsed="false">
      <c r="A201" s="10"/>
      <c r="B201" s="10"/>
      <c r="C201" s="10"/>
      <c r="D201" s="10"/>
      <c r="E201" s="11"/>
      <c r="F201" s="12"/>
      <c r="G201" s="10"/>
    </row>
    <row r="202" customFormat="false" ht="15" hidden="false" customHeight="false" outlineLevel="0" collapsed="false">
      <c r="A202" s="10"/>
      <c r="B202" s="10"/>
      <c r="C202" s="10"/>
      <c r="D202" s="10"/>
      <c r="E202" s="11"/>
      <c r="F202" s="12"/>
      <c r="G202" s="10"/>
    </row>
    <row r="203" customFormat="false" ht="15" hidden="false" customHeight="false" outlineLevel="0" collapsed="false">
      <c r="A203" s="10"/>
      <c r="B203" s="10"/>
      <c r="C203" s="10"/>
      <c r="D203" s="10"/>
      <c r="E203" s="11"/>
      <c r="F203" s="12"/>
      <c r="G203" s="10"/>
    </row>
    <row r="204" customFormat="false" ht="15" hidden="false" customHeight="false" outlineLevel="0" collapsed="false">
      <c r="A204" s="10"/>
      <c r="B204" s="10"/>
      <c r="C204" s="10"/>
      <c r="D204" s="10"/>
      <c r="E204" s="11"/>
      <c r="F204" s="12"/>
      <c r="G204" s="10"/>
    </row>
  </sheetData>
  <dataValidations count="1">
    <dataValidation allowBlank="true" errorStyle="stop" operator="between" showDropDown="false" showErrorMessage="false" showInputMessage="false" sqref="G5:G204" type="list">
      <formula1>"Oui,Non"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46"/>
    <col collapsed="false" customWidth="true" hidden="false" outlineLevel="0" max="3" min="3" style="0" width="16"/>
    <col collapsed="false" customWidth="true" hidden="false" outlineLevel="0" max="4" min="4" style="0" width="14"/>
    <col collapsed="false" customWidth="true" hidden="false" outlineLevel="0" max="5" min="5" style="0" width="9"/>
  </cols>
  <sheetData>
    <row r="1" customFormat="false" ht="21.75" hidden="false" customHeight="true" outlineLevel="0" collapsed="false">
      <c r="A1" s="8" t="s">
        <v>5</v>
      </c>
    </row>
    <row r="2" customFormat="false" ht="15" hidden="false" customHeight="false" outlineLevel="0" collapsed="false">
      <c r="A2" s="6" t="s">
        <v>70</v>
      </c>
    </row>
    <row r="4" customFormat="false" ht="30" hidden="false" customHeight="true" outlineLevel="0" collapsed="false">
      <c r="A4" s="9" t="s">
        <v>71</v>
      </c>
      <c r="B4" s="9" t="s">
        <v>72</v>
      </c>
      <c r="C4" s="9" t="s">
        <v>73</v>
      </c>
      <c r="D4" s="9" t="s">
        <v>74</v>
      </c>
      <c r="E4" s="9" t="s">
        <v>46</v>
      </c>
    </row>
    <row r="5" customFormat="false" ht="15" hidden="false" customHeight="false" outlineLevel="0" collapsed="false">
      <c r="A5" s="10" t="s">
        <v>75</v>
      </c>
      <c r="B5" s="10" t="s">
        <v>76</v>
      </c>
      <c r="C5" s="10" t="s">
        <v>77</v>
      </c>
      <c r="D5" s="11" t="n">
        <v>18.4</v>
      </c>
      <c r="E5" s="10" t="s">
        <v>51</v>
      </c>
    </row>
    <row r="6" customFormat="false" ht="15" hidden="false" customHeight="false" outlineLevel="0" collapsed="false">
      <c r="A6" s="10" t="s">
        <v>78</v>
      </c>
      <c r="B6" s="10" t="s">
        <v>79</v>
      </c>
      <c r="C6" s="10" t="s">
        <v>77</v>
      </c>
      <c r="D6" s="11" t="n">
        <v>24.9</v>
      </c>
      <c r="E6" s="10" t="s">
        <v>51</v>
      </c>
    </row>
    <row r="7" customFormat="false" ht="15" hidden="false" customHeight="false" outlineLevel="0" collapsed="false">
      <c r="A7" s="10" t="s">
        <v>80</v>
      </c>
      <c r="B7" s="10" t="s">
        <v>81</v>
      </c>
      <c r="C7" s="10" t="s">
        <v>77</v>
      </c>
      <c r="D7" s="11" t="n">
        <v>31.5</v>
      </c>
      <c r="E7" s="10" t="s">
        <v>51</v>
      </c>
    </row>
    <row r="8" customFormat="false" ht="15" hidden="false" customHeight="false" outlineLevel="0" collapsed="false">
      <c r="A8" s="10" t="s">
        <v>82</v>
      </c>
      <c r="B8" s="10" t="s">
        <v>83</v>
      </c>
      <c r="C8" s="10" t="s">
        <v>77</v>
      </c>
      <c r="D8" s="11" t="n">
        <v>28</v>
      </c>
      <c r="E8" s="10" t="s">
        <v>51</v>
      </c>
    </row>
    <row r="9" customFormat="false" ht="15" hidden="false" customHeight="false" outlineLevel="0" collapsed="false">
      <c r="A9" s="10" t="s">
        <v>84</v>
      </c>
      <c r="B9" s="10" t="s">
        <v>85</v>
      </c>
      <c r="C9" s="10" t="s">
        <v>77</v>
      </c>
      <c r="D9" s="11" t="n">
        <v>22.75</v>
      </c>
      <c r="E9" s="10" t="s">
        <v>51</v>
      </c>
    </row>
    <row r="10" customFormat="false" ht="15" hidden="false" customHeight="false" outlineLevel="0" collapsed="false">
      <c r="A10" s="10" t="s">
        <v>86</v>
      </c>
      <c r="B10" s="10" t="s">
        <v>87</v>
      </c>
      <c r="C10" s="10" t="s">
        <v>77</v>
      </c>
      <c r="D10" s="11" t="n">
        <v>29.6</v>
      </c>
      <c r="E10" s="10" t="s">
        <v>51</v>
      </c>
    </row>
    <row r="11" customFormat="false" ht="15" hidden="false" customHeight="false" outlineLevel="0" collapsed="false">
      <c r="A11" s="10" t="s">
        <v>88</v>
      </c>
      <c r="B11" s="10" t="s">
        <v>89</v>
      </c>
      <c r="C11" s="10" t="s">
        <v>90</v>
      </c>
      <c r="D11" s="11" t="n">
        <v>4.85</v>
      </c>
      <c r="E11" s="10" t="s">
        <v>51</v>
      </c>
    </row>
    <row r="12" customFormat="false" ht="15" hidden="false" customHeight="false" outlineLevel="0" collapsed="false">
      <c r="A12" s="10" t="s">
        <v>91</v>
      </c>
      <c r="B12" s="10" t="s">
        <v>92</v>
      </c>
      <c r="C12" s="10" t="s">
        <v>77</v>
      </c>
      <c r="D12" s="11" t="n">
        <v>19.2</v>
      </c>
      <c r="E12" s="10" t="s">
        <v>51</v>
      </c>
    </row>
    <row r="13" customFormat="false" ht="15" hidden="false" customHeight="false" outlineLevel="0" collapsed="false">
      <c r="A13" s="10" t="s">
        <v>93</v>
      </c>
      <c r="B13" s="10" t="s">
        <v>94</v>
      </c>
      <c r="C13" s="10" t="s">
        <v>77</v>
      </c>
      <c r="D13" s="11" t="n">
        <v>42</v>
      </c>
      <c r="E13" s="10" t="s">
        <v>51</v>
      </c>
    </row>
    <row r="14" customFormat="false" ht="15" hidden="false" customHeight="false" outlineLevel="0" collapsed="false">
      <c r="A14" s="10" t="s">
        <v>95</v>
      </c>
      <c r="B14" s="10" t="s">
        <v>96</v>
      </c>
      <c r="C14" s="10" t="s">
        <v>77</v>
      </c>
      <c r="D14" s="11" t="n">
        <v>6.3</v>
      </c>
      <c r="E14" s="10" t="s">
        <v>51</v>
      </c>
    </row>
    <row r="15" customFormat="false" ht="15" hidden="false" customHeight="false" outlineLevel="0" collapsed="false">
      <c r="A15" s="10" t="s">
        <v>97</v>
      </c>
      <c r="B15" s="10" t="s">
        <v>98</v>
      </c>
      <c r="C15" s="10" t="s">
        <v>99</v>
      </c>
      <c r="D15" s="11" t="n">
        <v>11.9</v>
      </c>
      <c r="E15" s="10" t="s">
        <v>51</v>
      </c>
    </row>
    <row r="16" customFormat="false" ht="15" hidden="false" customHeight="false" outlineLevel="0" collapsed="false">
      <c r="A16" s="10" t="s">
        <v>100</v>
      </c>
      <c r="B16" s="10" t="s">
        <v>101</v>
      </c>
      <c r="C16" s="10" t="s">
        <v>102</v>
      </c>
      <c r="D16" s="11" t="n">
        <v>615</v>
      </c>
      <c r="E16" s="10" t="s">
        <v>51</v>
      </c>
    </row>
    <row r="17" customFormat="false" ht="15" hidden="false" customHeight="false" outlineLevel="0" collapsed="false">
      <c r="A17" s="10"/>
      <c r="B17" s="10"/>
      <c r="C17" s="10"/>
      <c r="D17" s="11"/>
      <c r="E17" s="10"/>
    </row>
    <row r="18" customFormat="false" ht="15" hidden="false" customHeight="false" outlineLevel="0" collapsed="false">
      <c r="A18" s="10"/>
      <c r="B18" s="13" t="s">
        <v>103</v>
      </c>
      <c r="C18" s="10"/>
      <c r="D18" s="11"/>
      <c r="E18" s="10"/>
    </row>
    <row r="19" customFormat="false" ht="15" hidden="false" customHeight="false" outlineLevel="0" collapsed="false">
      <c r="A19" s="10"/>
      <c r="B19" s="10"/>
      <c r="C19" s="10"/>
      <c r="D19" s="11"/>
      <c r="E19" s="10"/>
    </row>
    <row r="20" customFormat="false" ht="15" hidden="false" customHeight="false" outlineLevel="0" collapsed="false">
      <c r="A20" s="10"/>
      <c r="B20" s="10"/>
      <c r="C20" s="10"/>
      <c r="D20" s="11"/>
      <c r="E20" s="10"/>
    </row>
    <row r="21" customFormat="false" ht="15" hidden="false" customHeight="false" outlineLevel="0" collapsed="false">
      <c r="A21" s="10"/>
      <c r="B21" s="10"/>
      <c r="C21" s="10"/>
      <c r="D21" s="11"/>
      <c r="E21" s="10"/>
    </row>
    <row r="22" customFormat="false" ht="15" hidden="false" customHeight="false" outlineLevel="0" collapsed="false">
      <c r="A22" s="10"/>
      <c r="B22" s="10"/>
      <c r="C22" s="10"/>
      <c r="D22" s="11"/>
      <c r="E22" s="10"/>
    </row>
    <row r="23" customFormat="false" ht="15" hidden="false" customHeight="false" outlineLevel="0" collapsed="false">
      <c r="A23" s="10"/>
      <c r="B23" s="10"/>
      <c r="C23" s="10"/>
      <c r="D23" s="11"/>
      <c r="E23" s="10"/>
    </row>
    <row r="24" customFormat="false" ht="15" hidden="false" customHeight="false" outlineLevel="0" collapsed="false">
      <c r="A24" s="10"/>
      <c r="B24" s="10"/>
      <c r="C24" s="10"/>
      <c r="D24" s="11"/>
      <c r="E24" s="10"/>
    </row>
    <row r="25" customFormat="false" ht="15" hidden="false" customHeight="false" outlineLevel="0" collapsed="false">
      <c r="A25" s="10"/>
      <c r="B25" s="10"/>
      <c r="C25" s="10"/>
      <c r="D25" s="11"/>
      <c r="E25" s="10"/>
    </row>
    <row r="26" customFormat="false" ht="15" hidden="false" customHeight="false" outlineLevel="0" collapsed="false">
      <c r="A26" s="10"/>
      <c r="B26" s="10"/>
      <c r="C26" s="10"/>
      <c r="D26" s="11"/>
      <c r="E26" s="10"/>
    </row>
    <row r="27" customFormat="false" ht="15" hidden="false" customHeight="false" outlineLevel="0" collapsed="false">
      <c r="A27" s="10"/>
      <c r="B27" s="10"/>
      <c r="C27" s="10"/>
      <c r="D27" s="11"/>
      <c r="E27" s="10"/>
    </row>
    <row r="28" customFormat="false" ht="15" hidden="false" customHeight="false" outlineLevel="0" collapsed="false">
      <c r="A28" s="10"/>
      <c r="B28" s="10"/>
      <c r="C28" s="10"/>
      <c r="D28" s="11"/>
      <c r="E28" s="10"/>
    </row>
    <row r="29" customFormat="false" ht="15" hidden="false" customHeight="false" outlineLevel="0" collapsed="false">
      <c r="A29" s="10"/>
      <c r="B29" s="10"/>
      <c r="C29" s="10"/>
      <c r="D29" s="11"/>
      <c r="E29" s="10"/>
    </row>
    <row r="30" customFormat="false" ht="15" hidden="false" customHeight="false" outlineLevel="0" collapsed="false">
      <c r="A30" s="10"/>
      <c r="B30" s="10"/>
      <c r="C30" s="10"/>
      <c r="D30" s="11"/>
      <c r="E30" s="10"/>
    </row>
    <row r="31" customFormat="false" ht="15" hidden="false" customHeight="false" outlineLevel="0" collapsed="false">
      <c r="A31" s="10"/>
      <c r="B31" s="10"/>
      <c r="C31" s="10"/>
      <c r="D31" s="11"/>
      <c r="E31" s="10"/>
    </row>
    <row r="32" customFormat="false" ht="15" hidden="false" customHeight="false" outlineLevel="0" collapsed="false">
      <c r="A32" s="10"/>
      <c r="B32" s="10"/>
      <c r="C32" s="10"/>
      <c r="D32" s="11"/>
      <c r="E32" s="10"/>
    </row>
    <row r="33" customFormat="false" ht="15" hidden="false" customHeight="false" outlineLevel="0" collapsed="false">
      <c r="A33" s="10"/>
      <c r="B33" s="10"/>
      <c r="C33" s="10"/>
      <c r="D33" s="11"/>
      <c r="E33" s="10"/>
    </row>
    <row r="34" customFormat="false" ht="15" hidden="false" customHeight="false" outlineLevel="0" collapsed="false">
      <c r="A34" s="10"/>
      <c r="B34" s="10"/>
      <c r="C34" s="10"/>
      <c r="D34" s="11"/>
      <c r="E34" s="10"/>
    </row>
    <row r="35" customFormat="false" ht="15" hidden="false" customHeight="false" outlineLevel="0" collapsed="false">
      <c r="A35" s="10"/>
      <c r="B35" s="10"/>
      <c r="C35" s="10"/>
      <c r="D35" s="11"/>
      <c r="E35" s="10"/>
    </row>
    <row r="36" customFormat="false" ht="15" hidden="false" customHeight="false" outlineLevel="0" collapsed="false">
      <c r="A36" s="10"/>
      <c r="B36" s="10"/>
      <c r="C36" s="10"/>
      <c r="D36" s="11"/>
      <c r="E36" s="10"/>
    </row>
    <row r="37" customFormat="false" ht="15" hidden="false" customHeight="false" outlineLevel="0" collapsed="false">
      <c r="A37" s="10"/>
      <c r="B37" s="10"/>
      <c r="C37" s="10"/>
      <c r="D37" s="11"/>
      <c r="E37" s="10"/>
    </row>
    <row r="38" customFormat="false" ht="15" hidden="false" customHeight="false" outlineLevel="0" collapsed="false">
      <c r="A38" s="10"/>
      <c r="B38" s="10"/>
      <c r="C38" s="10"/>
      <c r="D38" s="11"/>
      <c r="E38" s="10"/>
    </row>
    <row r="39" customFormat="false" ht="15" hidden="false" customHeight="false" outlineLevel="0" collapsed="false">
      <c r="A39" s="10"/>
      <c r="B39" s="10"/>
      <c r="C39" s="10"/>
      <c r="D39" s="11"/>
      <c r="E39" s="10"/>
    </row>
    <row r="40" customFormat="false" ht="15" hidden="false" customHeight="false" outlineLevel="0" collapsed="false">
      <c r="A40" s="10"/>
      <c r="B40" s="10"/>
      <c r="C40" s="10"/>
      <c r="D40" s="11"/>
      <c r="E40" s="10"/>
    </row>
    <row r="41" customFormat="false" ht="15" hidden="false" customHeight="false" outlineLevel="0" collapsed="false">
      <c r="A41" s="10"/>
      <c r="B41" s="10"/>
      <c r="C41" s="10"/>
      <c r="D41" s="11"/>
      <c r="E41" s="10"/>
    </row>
    <row r="42" customFormat="false" ht="15" hidden="false" customHeight="false" outlineLevel="0" collapsed="false">
      <c r="A42" s="10"/>
      <c r="B42" s="10"/>
      <c r="C42" s="10"/>
      <c r="D42" s="11"/>
      <c r="E42" s="10"/>
    </row>
    <row r="43" customFormat="false" ht="15" hidden="false" customHeight="false" outlineLevel="0" collapsed="false">
      <c r="A43" s="10"/>
      <c r="B43" s="10"/>
      <c r="C43" s="10"/>
      <c r="D43" s="11"/>
      <c r="E43" s="10"/>
    </row>
    <row r="44" customFormat="false" ht="15" hidden="false" customHeight="false" outlineLevel="0" collapsed="false">
      <c r="A44" s="10"/>
      <c r="B44" s="10"/>
      <c r="C44" s="10"/>
      <c r="D44" s="11"/>
      <c r="E44" s="10"/>
    </row>
    <row r="45" customFormat="false" ht="15" hidden="false" customHeight="false" outlineLevel="0" collapsed="false">
      <c r="A45" s="10"/>
      <c r="B45" s="10"/>
      <c r="C45" s="10"/>
      <c r="D45" s="11"/>
      <c r="E45" s="10"/>
    </row>
    <row r="46" customFormat="false" ht="15" hidden="false" customHeight="false" outlineLevel="0" collapsed="false">
      <c r="A46" s="10"/>
      <c r="B46" s="10"/>
      <c r="C46" s="10"/>
      <c r="D46" s="11"/>
      <c r="E46" s="10"/>
    </row>
    <row r="47" customFormat="false" ht="15" hidden="false" customHeight="false" outlineLevel="0" collapsed="false">
      <c r="A47" s="10"/>
      <c r="B47" s="10"/>
      <c r="C47" s="10"/>
      <c r="D47" s="11"/>
      <c r="E47" s="10"/>
    </row>
    <row r="48" customFormat="false" ht="15" hidden="false" customHeight="false" outlineLevel="0" collapsed="false">
      <c r="A48" s="10"/>
      <c r="B48" s="10"/>
      <c r="C48" s="10"/>
      <c r="D48" s="11"/>
      <c r="E48" s="10"/>
    </row>
    <row r="49" customFormat="false" ht="15" hidden="false" customHeight="false" outlineLevel="0" collapsed="false">
      <c r="A49" s="10"/>
      <c r="B49" s="10"/>
      <c r="C49" s="10"/>
      <c r="D49" s="11"/>
      <c r="E49" s="10"/>
    </row>
    <row r="50" customFormat="false" ht="15" hidden="false" customHeight="false" outlineLevel="0" collapsed="false">
      <c r="A50" s="10"/>
      <c r="B50" s="10"/>
      <c r="C50" s="10"/>
      <c r="D50" s="11"/>
      <c r="E50" s="10"/>
    </row>
    <row r="51" customFormat="false" ht="15" hidden="false" customHeight="false" outlineLevel="0" collapsed="false">
      <c r="A51" s="10"/>
      <c r="B51" s="10"/>
      <c r="C51" s="10"/>
      <c r="D51" s="11"/>
      <c r="E51" s="10"/>
    </row>
    <row r="52" customFormat="false" ht="15" hidden="false" customHeight="false" outlineLevel="0" collapsed="false">
      <c r="A52" s="10"/>
      <c r="B52" s="10"/>
      <c r="C52" s="10"/>
      <c r="D52" s="11"/>
      <c r="E52" s="10"/>
    </row>
    <row r="53" customFormat="false" ht="15" hidden="false" customHeight="false" outlineLevel="0" collapsed="false">
      <c r="A53" s="10"/>
      <c r="B53" s="10"/>
      <c r="C53" s="10"/>
      <c r="D53" s="11"/>
      <c r="E53" s="10"/>
    </row>
    <row r="54" customFormat="false" ht="15" hidden="false" customHeight="false" outlineLevel="0" collapsed="false">
      <c r="A54" s="10"/>
      <c r="B54" s="10"/>
      <c r="C54" s="10"/>
      <c r="D54" s="11"/>
      <c r="E54" s="10"/>
    </row>
    <row r="55" customFormat="false" ht="15" hidden="false" customHeight="false" outlineLevel="0" collapsed="false">
      <c r="A55" s="10"/>
      <c r="B55" s="10"/>
      <c r="C55" s="10"/>
      <c r="D55" s="11"/>
      <c r="E55" s="10"/>
    </row>
    <row r="56" customFormat="false" ht="15" hidden="false" customHeight="false" outlineLevel="0" collapsed="false">
      <c r="A56" s="10"/>
      <c r="B56" s="10"/>
      <c r="C56" s="10"/>
      <c r="D56" s="11"/>
      <c r="E56" s="10"/>
    </row>
    <row r="57" customFormat="false" ht="15" hidden="false" customHeight="false" outlineLevel="0" collapsed="false">
      <c r="A57" s="10"/>
      <c r="B57" s="10"/>
      <c r="C57" s="10"/>
      <c r="D57" s="11"/>
      <c r="E57" s="10"/>
    </row>
    <row r="58" customFormat="false" ht="15" hidden="false" customHeight="false" outlineLevel="0" collapsed="false">
      <c r="A58" s="10"/>
      <c r="B58" s="10"/>
      <c r="C58" s="10"/>
      <c r="D58" s="11"/>
      <c r="E58" s="10"/>
    </row>
    <row r="59" customFormat="false" ht="15" hidden="false" customHeight="false" outlineLevel="0" collapsed="false">
      <c r="A59" s="10"/>
      <c r="B59" s="10"/>
      <c r="C59" s="10"/>
      <c r="D59" s="11"/>
      <c r="E59" s="10"/>
    </row>
    <row r="60" customFormat="false" ht="15" hidden="false" customHeight="false" outlineLevel="0" collapsed="false">
      <c r="A60" s="10"/>
      <c r="B60" s="10"/>
      <c r="C60" s="10"/>
      <c r="D60" s="11"/>
      <c r="E60" s="10"/>
    </row>
    <row r="61" customFormat="false" ht="15" hidden="false" customHeight="false" outlineLevel="0" collapsed="false">
      <c r="A61" s="10"/>
      <c r="B61" s="10"/>
      <c r="C61" s="10"/>
      <c r="D61" s="11"/>
      <c r="E61" s="10"/>
    </row>
    <row r="62" customFormat="false" ht="15" hidden="false" customHeight="false" outlineLevel="0" collapsed="false">
      <c r="A62" s="10"/>
      <c r="B62" s="10"/>
      <c r="C62" s="10"/>
      <c r="D62" s="11"/>
      <c r="E62" s="10"/>
    </row>
    <row r="63" customFormat="false" ht="15" hidden="false" customHeight="false" outlineLevel="0" collapsed="false">
      <c r="A63" s="10"/>
      <c r="B63" s="10"/>
      <c r="C63" s="10"/>
      <c r="D63" s="11"/>
      <c r="E63" s="10"/>
    </row>
    <row r="64" customFormat="false" ht="15" hidden="false" customHeight="false" outlineLevel="0" collapsed="false">
      <c r="A64" s="10"/>
      <c r="B64" s="10"/>
      <c r="C64" s="10"/>
      <c r="D64" s="11"/>
      <c r="E64" s="10"/>
    </row>
    <row r="65" customFormat="false" ht="15" hidden="false" customHeight="false" outlineLevel="0" collapsed="false">
      <c r="A65" s="10"/>
      <c r="B65" s="10"/>
      <c r="C65" s="10"/>
      <c r="D65" s="11"/>
      <c r="E65" s="10"/>
    </row>
    <row r="66" customFormat="false" ht="15" hidden="false" customHeight="false" outlineLevel="0" collapsed="false">
      <c r="A66" s="10"/>
      <c r="B66" s="10"/>
      <c r="C66" s="10"/>
      <c r="D66" s="11"/>
      <c r="E66" s="10"/>
    </row>
    <row r="67" customFormat="false" ht="15" hidden="false" customHeight="false" outlineLevel="0" collapsed="false">
      <c r="A67" s="10"/>
      <c r="B67" s="10"/>
      <c r="C67" s="10"/>
      <c r="D67" s="11"/>
      <c r="E67" s="10"/>
    </row>
    <row r="68" customFormat="false" ht="15" hidden="false" customHeight="false" outlineLevel="0" collapsed="false">
      <c r="A68" s="10"/>
      <c r="B68" s="10"/>
      <c r="C68" s="10"/>
      <c r="D68" s="11"/>
      <c r="E68" s="10"/>
    </row>
    <row r="69" customFormat="false" ht="15" hidden="false" customHeight="false" outlineLevel="0" collapsed="false">
      <c r="A69" s="10"/>
      <c r="B69" s="10"/>
      <c r="C69" s="10"/>
      <c r="D69" s="11"/>
      <c r="E69" s="10"/>
    </row>
    <row r="70" customFormat="false" ht="15" hidden="false" customHeight="false" outlineLevel="0" collapsed="false">
      <c r="A70" s="10"/>
      <c r="B70" s="10"/>
      <c r="C70" s="10"/>
      <c r="D70" s="11"/>
      <c r="E70" s="10"/>
    </row>
    <row r="71" customFormat="false" ht="15" hidden="false" customHeight="false" outlineLevel="0" collapsed="false">
      <c r="A71" s="10"/>
      <c r="B71" s="10"/>
      <c r="C71" s="10"/>
      <c r="D71" s="11"/>
      <c r="E71" s="10"/>
    </row>
    <row r="72" customFormat="false" ht="15" hidden="false" customHeight="false" outlineLevel="0" collapsed="false">
      <c r="A72" s="10"/>
      <c r="B72" s="10"/>
      <c r="C72" s="10"/>
      <c r="D72" s="11"/>
      <c r="E72" s="10"/>
    </row>
    <row r="73" customFormat="false" ht="15" hidden="false" customHeight="false" outlineLevel="0" collapsed="false">
      <c r="A73" s="10"/>
      <c r="B73" s="10"/>
      <c r="C73" s="10"/>
      <c r="D73" s="11"/>
      <c r="E73" s="10"/>
    </row>
    <row r="74" customFormat="false" ht="15" hidden="false" customHeight="false" outlineLevel="0" collapsed="false">
      <c r="A74" s="10"/>
      <c r="B74" s="10"/>
      <c r="C74" s="10"/>
      <c r="D74" s="11"/>
      <c r="E74" s="10"/>
    </row>
    <row r="75" customFormat="false" ht="15" hidden="false" customHeight="false" outlineLevel="0" collapsed="false">
      <c r="A75" s="10"/>
      <c r="B75" s="10"/>
      <c r="C75" s="10"/>
      <c r="D75" s="11"/>
      <c r="E75" s="10"/>
    </row>
    <row r="76" customFormat="false" ht="15" hidden="false" customHeight="false" outlineLevel="0" collapsed="false">
      <c r="A76" s="10"/>
      <c r="B76" s="10"/>
      <c r="C76" s="10"/>
      <c r="D76" s="11"/>
      <c r="E76" s="10"/>
    </row>
    <row r="77" customFormat="false" ht="15" hidden="false" customHeight="false" outlineLevel="0" collapsed="false">
      <c r="A77" s="10"/>
      <c r="B77" s="10"/>
      <c r="C77" s="10"/>
      <c r="D77" s="11"/>
      <c r="E77" s="10"/>
    </row>
    <row r="78" customFormat="false" ht="15" hidden="false" customHeight="false" outlineLevel="0" collapsed="false">
      <c r="A78" s="10"/>
      <c r="B78" s="10"/>
      <c r="C78" s="10"/>
      <c r="D78" s="11"/>
      <c r="E78" s="10"/>
    </row>
    <row r="79" customFormat="false" ht="15" hidden="false" customHeight="false" outlineLevel="0" collapsed="false">
      <c r="A79" s="10"/>
      <c r="B79" s="10"/>
      <c r="C79" s="10"/>
      <c r="D79" s="11"/>
      <c r="E79" s="10"/>
    </row>
    <row r="80" customFormat="false" ht="15" hidden="false" customHeight="false" outlineLevel="0" collapsed="false">
      <c r="A80" s="10"/>
      <c r="B80" s="10"/>
      <c r="C80" s="10"/>
      <c r="D80" s="11"/>
      <c r="E80" s="10"/>
    </row>
    <row r="81" customFormat="false" ht="15" hidden="false" customHeight="false" outlineLevel="0" collapsed="false">
      <c r="A81" s="10"/>
      <c r="B81" s="10"/>
      <c r="C81" s="10"/>
      <c r="D81" s="11"/>
      <c r="E81" s="10"/>
    </row>
    <row r="82" customFormat="false" ht="15" hidden="false" customHeight="false" outlineLevel="0" collapsed="false">
      <c r="A82" s="10"/>
      <c r="B82" s="10"/>
      <c r="C82" s="10"/>
      <c r="D82" s="11"/>
      <c r="E82" s="10"/>
    </row>
    <row r="83" customFormat="false" ht="15" hidden="false" customHeight="false" outlineLevel="0" collapsed="false">
      <c r="A83" s="10"/>
      <c r="B83" s="10"/>
      <c r="C83" s="10"/>
      <c r="D83" s="11"/>
      <c r="E83" s="10"/>
    </row>
    <row r="84" customFormat="false" ht="15" hidden="false" customHeight="false" outlineLevel="0" collapsed="false">
      <c r="A84" s="10"/>
      <c r="B84" s="10"/>
      <c r="C84" s="10"/>
      <c r="D84" s="11"/>
      <c r="E84" s="10"/>
    </row>
    <row r="85" customFormat="false" ht="15" hidden="false" customHeight="false" outlineLevel="0" collapsed="false">
      <c r="A85" s="10"/>
      <c r="B85" s="10"/>
      <c r="C85" s="10"/>
      <c r="D85" s="11"/>
      <c r="E85" s="10"/>
    </row>
    <row r="86" customFormat="false" ht="15" hidden="false" customHeight="false" outlineLevel="0" collapsed="false">
      <c r="A86" s="10"/>
      <c r="B86" s="10"/>
      <c r="C86" s="10"/>
      <c r="D86" s="11"/>
      <c r="E86" s="10"/>
    </row>
    <row r="87" customFormat="false" ht="15" hidden="false" customHeight="false" outlineLevel="0" collapsed="false">
      <c r="A87" s="10"/>
      <c r="B87" s="10"/>
      <c r="C87" s="10"/>
      <c r="D87" s="11"/>
      <c r="E87" s="10"/>
    </row>
    <row r="88" customFormat="false" ht="15" hidden="false" customHeight="false" outlineLevel="0" collapsed="false">
      <c r="A88" s="10"/>
      <c r="B88" s="10"/>
      <c r="C88" s="10"/>
      <c r="D88" s="11"/>
      <c r="E88" s="10"/>
    </row>
    <row r="89" customFormat="false" ht="15" hidden="false" customHeight="false" outlineLevel="0" collapsed="false">
      <c r="A89" s="10"/>
      <c r="B89" s="10"/>
      <c r="C89" s="10"/>
      <c r="D89" s="11"/>
      <c r="E89" s="10"/>
    </row>
    <row r="90" customFormat="false" ht="15" hidden="false" customHeight="false" outlineLevel="0" collapsed="false">
      <c r="A90" s="10"/>
      <c r="B90" s="10"/>
      <c r="C90" s="10"/>
      <c r="D90" s="11"/>
      <c r="E90" s="10"/>
    </row>
    <row r="91" customFormat="false" ht="15" hidden="false" customHeight="false" outlineLevel="0" collapsed="false">
      <c r="A91" s="10"/>
      <c r="B91" s="10"/>
      <c r="C91" s="10"/>
      <c r="D91" s="11"/>
      <c r="E91" s="10"/>
    </row>
    <row r="92" customFormat="false" ht="15" hidden="false" customHeight="false" outlineLevel="0" collapsed="false">
      <c r="A92" s="10"/>
      <c r="B92" s="10"/>
      <c r="C92" s="10"/>
      <c r="D92" s="11"/>
      <c r="E92" s="10"/>
    </row>
    <row r="93" customFormat="false" ht="15" hidden="false" customHeight="false" outlineLevel="0" collapsed="false">
      <c r="A93" s="10"/>
      <c r="B93" s="10"/>
      <c r="C93" s="10"/>
      <c r="D93" s="11"/>
      <c r="E93" s="10"/>
    </row>
    <row r="94" customFormat="false" ht="15" hidden="false" customHeight="false" outlineLevel="0" collapsed="false">
      <c r="A94" s="10"/>
      <c r="B94" s="10"/>
      <c r="C94" s="10"/>
      <c r="D94" s="11"/>
      <c r="E94" s="10"/>
    </row>
    <row r="95" customFormat="false" ht="15" hidden="false" customHeight="false" outlineLevel="0" collapsed="false">
      <c r="A95" s="10"/>
      <c r="B95" s="10"/>
      <c r="C95" s="10"/>
      <c r="D95" s="11"/>
      <c r="E95" s="10"/>
    </row>
    <row r="96" customFormat="false" ht="15" hidden="false" customHeight="false" outlineLevel="0" collapsed="false">
      <c r="A96" s="10"/>
      <c r="B96" s="10"/>
      <c r="C96" s="10"/>
      <c r="D96" s="11"/>
      <c r="E96" s="10"/>
    </row>
    <row r="97" customFormat="false" ht="15" hidden="false" customHeight="false" outlineLevel="0" collapsed="false">
      <c r="A97" s="10"/>
      <c r="B97" s="10"/>
      <c r="C97" s="10"/>
      <c r="D97" s="11"/>
      <c r="E97" s="10"/>
    </row>
    <row r="98" customFormat="false" ht="15" hidden="false" customHeight="false" outlineLevel="0" collapsed="false">
      <c r="A98" s="10"/>
      <c r="B98" s="10"/>
      <c r="C98" s="10"/>
      <c r="D98" s="11"/>
      <c r="E98" s="10"/>
    </row>
    <row r="99" customFormat="false" ht="15" hidden="false" customHeight="false" outlineLevel="0" collapsed="false">
      <c r="A99" s="10"/>
      <c r="B99" s="10"/>
      <c r="C99" s="10"/>
      <c r="D99" s="11"/>
      <c r="E99" s="10"/>
    </row>
    <row r="100" customFormat="false" ht="15" hidden="false" customHeight="false" outlineLevel="0" collapsed="false">
      <c r="A100" s="10"/>
      <c r="B100" s="10"/>
      <c r="C100" s="10"/>
      <c r="D100" s="11"/>
      <c r="E100" s="10"/>
    </row>
    <row r="101" customFormat="false" ht="15" hidden="false" customHeight="false" outlineLevel="0" collapsed="false">
      <c r="A101" s="10"/>
      <c r="B101" s="10"/>
      <c r="C101" s="10"/>
      <c r="D101" s="11"/>
      <c r="E101" s="10"/>
    </row>
    <row r="102" customFormat="false" ht="15" hidden="false" customHeight="false" outlineLevel="0" collapsed="false">
      <c r="A102" s="10"/>
      <c r="B102" s="10"/>
      <c r="C102" s="10"/>
      <c r="D102" s="11"/>
      <c r="E102" s="10"/>
    </row>
    <row r="103" customFormat="false" ht="15" hidden="false" customHeight="false" outlineLevel="0" collapsed="false">
      <c r="A103" s="10"/>
      <c r="B103" s="10"/>
      <c r="C103" s="10"/>
      <c r="D103" s="11"/>
      <c r="E103" s="10"/>
    </row>
    <row r="104" customFormat="false" ht="15" hidden="false" customHeight="false" outlineLevel="0" collapsed="false">
      <c r="A104" s="10"/>
      <c r="B104" s="10"/>
      <c r="C104" s="10"/>
      <c r="D104" s="11"/>
      <c r="E104" s="10"/>
    </row>
    <row r="105" customFormat="false" ht="15" hidden="false" customHeight="false" outlineLevel="0" collapsed="false">
      <c r="A105" s="10"/>
      <c r="B105" s="10"/>
      <c r="C105" s="10"/>
      <c r="D105" s="11"/>
      <c r="E105" s="10"/>
    </row>
    <row r="106" customFormat="false" ht="15" hidden="false" customHeight="false" outlineLevel="0" collapsed="false">
      <c r="A106" s="10"/>
      <c r="B106" s="10"/>
      <c r="C106" s="10"/>
      <c r="D106" s="11"/>
      <c r="E106" s="10"/>
    </row>
    <row r="107" customFormat="false" ht="15" hidden="false" customHeight="false" outlineLevel="0" collapsed="false">
      <c r="A107" s="10"/>
      <c r="B107" s="10"/>
      <c r="C107" s="10"/>
      <c r="D107" s="11"/>
      <c r="E107" s="10"/>
    </row>
    <row r="108" customFormat="false" ht="15" hidden="false" customHeight="false" outlineLevel="0" collapsed="false">
      <c r="A108" s="10"/>
      <c r="B108" s="10"/>
      <c r="C108" s="10"/>
      <c r="D108" s="11"/>
      <c r="E108" s="10"/>
    </row>
    <row r="109" customFormat="false" ht="15" hidden="false" customHeight="false" outlineLevel="0" collapsed="false">
      <c r="A109" s="10"/>
      <c r="B109" s="10"/>
      <c r="C109" s="10"/>
      <c r="D109" s="11"/>
      <c r="E109" s="10"/>
    </row>
    <row r="110" customFormat="false" ht="15" hidden="false" customHeight="false" outlineLevel="0" collapsed="false">
      <c r="A110" s="10"/>
      <c r="B110" s="10"/>
      <c r="C110" s="10"/>
      <c r="D110" s="11"/>
      <c r="E110" s="10"/>
    </row>
    <row r="111" customFormat="false" ht="15" hidden="false" customHeight="false" outlineLevel="0" collapsed="false">
      <c r="A111" s="10"/>
      <c r="B111" s="10"/>
      <c r="C111" s="10"/>
      <c r="D111" s="11"/>
      <c r="E111" s="10"/>
    </row>
    <row r="112" customFormat="false" ht="15" hidden="false" customHeight="false" outlineLevel="0" collapsed="false">
      <c r="A112" s="10"/>
      <c r="B112" s="10"/>
      <c r="C112" s="10"/>
      <c r="D112" s="11"/>
      <c r="E112" s="10"/>
    </row>
    <row r="113" customFormat="false" ht="15" hidden="false" customHeight="false" outlineLevel="0" collapsed="false">
      <c r="A113" s="10"/>
      <c r="B113" s="10"/>
      <c r="C113" s="10"/>
      <c r="D113" s="11"/>
      <c r="E113" s="10"/>
    </row>
    <row r="114" customFormat="false" ht="15" hidden="false" customHeight="false" outlineLevel="0" collapsed="false">
      <c r="A114" s="10"/>
      <c r="B114" s="10"/>
      <c r="C114" s="10"/>
      <c r="D114" s="11"/>
      <c r="E114" s="10"/>
    </row>
    <row r="115" customFormat="false" ht="15" hidden="false" customHeight="false" outlineLevel="0" collapsed="false">
      <c r="A115" s="10"/>
      <c r="B115" s="10"/>
      <c r="C115" s="10"/>
      <c r="D115" s="11"/>
      <c r="E115" s="10"/>
    </row>
    <row r="116" customFormat="false" ht="15" hidden="false" customHeight="false" outlineLevel="0" collapsed="false">
      <c r="A116" s="10"/>
      <c r="B116" s="10"/>
      <c r="C116" s="10"/>
      <c r="D116" s="11"/>
      <c r="E116" s="10"/>
    </row>
    <row r="117" customFormat="false" ht="15" hidden="false" customHeight="false" outlineLevel="0" collapsed="false">
      <c r="A117" s="10"/>
      <c r="B117" s="10"/>
      <c r="C117" s="10"/>
      <c r="D117" s="11"/>
      <c r="E117" s="10"/>
    </row>
    <row r="118" customFormat="false" ht="15" hidden="false" customHeight="false" outlineLevel="0" collapsed="false">
      <c r="A118" s="10"/>
      <c r="B118" s="10"/>
      <c r="C118" s="10"/>
      <c r="D118" s="11"/>
      <c r="E118" s="10"/>
    </row>
    <row r="119" customFormat="false" ht="15" hidden="false" customHeight="false" outlineLevel="0" collapsed="false">
      <c r="A119" s="10"/>
      <c r="B119" s="10"/>
      <c r="C119" s="10"/>
      <c r="D119" s="11"/>
      <c r="E119" s="10"/>
    </row>
    <row r="120" customFormat="false" ht="15" hidden="false" customHeight="false" outlineLevel="0" collapsed="false">
      <c r="A120" s="10"/>
      <c r="B120" s="10"/>
      <c r="C120" s="10"/>
      <c r="D120" s="11"/>
      <c r="E120" s="10"/>
    </row>
    <row r="121" customFormat="false" ht="15" hidden="false" customHeight="false" outlineLevel="0" collapsed="false">
      <c r="A121" s="10"/>
      <c r="B121" s="10"/>
      <c r="C121" s="10"/>
      <c r="D121" s="11"/>
      <c r="E121" s="10"/>
    </row>
    <row r="122" customFormat="false" ht="15" hidden="false" customHeight="false" outlineLevel="0" collapsed="false">
      <c r="A122" s="10"/>
      <c r="B122" s="10"/>
      <c r="C122" s="10"/>
      <c r="D122" s="11"/>
      <c r="E122" s="10"/>
    </row>
    <row r="123" customFormat="false" ht="15" hidden="false" customHeight="false" outlineLevel="0" collapsed="false">
      <c r="A123" s="10"/>
      <c r="B123" s="10"/>
      <c r="C123" s="10"/>
      <c r="D123" s="11"/>
      <c r="E123" s="10"/>
    </row>
    <row r="124" customFormat="false" ht="15" hidden="false" customHeight="false" outlineLevel="0" collapsed="false">
      <c r="A124" s="10"/>
      <c r="B124" s="10"/>
      <c r="C124" s="10"/>
      <c r="D124" s="11"/>
      <c r="E124" s="10"/>
    </row>
    <row r="125" customFormat="false" ht="15" hidden="false" customHeight="false" outlineLevel="0" collapsed="false">
      <c r="A125" s="10"/>
      <c r="B125" s="10"/>
      <c r="C125" s="10"/>
      <c r="D125" s="11"/>
      <c r="E125" s="10"/>
    </row>
    <row r="126" customFormat="false" ht="15" hidden="false" customHeight="false" outlineLevel="0" collapsed="false">
      <c r="A126" s="10"/>
      <c r="B126" s="10"/>
      <c r="C126" s="10"/>
      <c r="D126" s="11"/>
      <c r="E126" s="10"/>
    </row>
    <row r="127" customFormat="false" ht="15" hidden="false" customHeight="false" outlineLevel="0" collapsed="false">
      <c r="A127" s="10"/>
      <c r="B127" s="10"/>
      <c r="C127" s="10"/>
      <c r="D127" s="11"/>
      <c r="E127" s="10"/>
    </row>
    <row r="128" customFormat="false" ht="15" hidden="false" customHeight="false" outlineLevel="0" collapsed="false">
      <c r="A128" s="10"/>
      <c r="B128" s="10"/>
      <c r="C128" s="10"/>
      <c r="D128" s="11"/>
      <c r="E128" s="10"/>
    </row>
    <row r="129" customFormat="false" ht="15" hidden="false" customHeight="false" outlineLevel="0" collapsed="false">
      <c r="A129" s="10"/>
      <c r="B129" s="10"/>
      <c r="C129" s="10"/>
      <c r="D129" s="11"/>
      <c r="E129" s="10"/>
    </row>
    <row r="130" customFormat="false" ht="15" hidden="false" customHeight="false" outlineLevel="0" collapsed="false">
      <c r="A130" s="10"/>
      <c r="B130" s="10"/>
      <c r="C130" s="10"/>
      <c r="D130" s="11"/>
      <c r="E130" s="10"/>
    </row>
    <row r="131" customFormat="false" ht="15" hidden="false" customHeight="false" outlineLevel="0" collapsed="false">
      <c r="A131" s="10"/>
      <c r="B131" s="10"/>
      <c r="C131" s="10"/>
      <c r="D131" s="11"/>
      <c r="E131" s="10"/>
    </row>
    <row r="132" customFormat="false" ht="15" hidden="false" customHeight="false" outlineLevel="0" collapsed="false">
      <c r="A132" s="10"/>
      <c r="B132" s="10"/>
      <c r="C132" s="10"/>
      <c r="D132" s="11"/>
      <c r="E132" s="10"/>
    </row>
    <row r="133" customFormat="false" ht="15" hidden="false" customHeight="false" outlineLevel="0" collapsed="false">
      <c r="A133" s="10"/>
      <c r="B133" s="10"/>
      <c r="C133" s="10"/>
      <c r="D133" s="11"/>
      <c r="E133" s="10"/>
    </row>
    <row r="134" customFormat="false" ht="15" hidden="false" customHeight="false" outlineLevel="0" collapsed="false">
      <c r="A134" s="10"/>
      <c r="B134" s="10"/>
      <c r="C134" s="10"/>
      <c r="D134" s="11"/>
      <c r="E134" s="10"/>
    </row>
    <row r="135" customFormat="false" ht="15" hidden="false" customHeight="false" outlineLevel="0" collapsed="false">
      <c r="A135" s="10"/>
      <c r="B135" s="10"/>
      <c r="C135" s="10"/>
      <c r="D135" s="11"/>
      <c r="E135" s="10"/>
    </row>
    <row r="136" customFormat="false" ht="15" hidden="false" customHeight="false" outlineLevel="0" collapsed="false">
      <c r="A136" s="10"/>
      <c r="B136" s="10"/>
      <c r="C136" s="10"/>
      <c r="D136" s="11"/>
      <c r="E136" s="10"/>
    </row>
    <row r="137" customFormat="false" ht="15" hidden="false" customHeight="false" outlineLevel="0" collapsed="false">
      <c r="A137" s="10"/>
      <c r="B137" s="10"/>
      <c r="C137" s="10"/>
      <c r="D137" s="11"/>
      <c r="E137" s="10"/>
    </row>
    <row r="138" customFormat="false" ht="15" hidden="false" customHeight="false" outlineLevel="0" collapsed="false">
      <c r="A138" s="10"/>
      <c r="B138" s="10"/>
      <c r="C138" s="10"/>
      <c r="D138" s="11"/>
      <c r="E138" s="10"/>
    </row>
    <row r="139" customFormat="false" ht="15" hidden="false" customHeight="false" outlineLevel="0" collapsed="false">
      <c r="A139" s="10"/>
      <c r="B139" s="10"/>
      <c r="C139" s="10"/>
      <c r="D139" s="11"/>
      <c r="E139" s="10"/>
    </row>
    <row r="140" customFormat="false" ht="15" hidden="false" customHeight="false" outlineLevel="0" collapsed="false">
      <c r="A140" s="10"/>
      <c r="B140" s="10"/>
      <c r="C140" s="10"/>
      <c r="D140" s="11"/>
      <c r="E140" s="10"/>
    </row>
    <row r="141" customFormat="false" ht="15" hidden="false" customHeight="false" outlineLevel="0" collapsed="false">
      <c r="A141" s="10"/>
      <c r="B141" s="10"/>
      <c r="C141" s="10"/>
      <c r="D141" s="11"/>
      <c r="E141" s="10"/>
    </row>
    <row r="142" customFormat="false" ht="15" hidden="false" customHeight="false" outlineLevel="0" collapsed="false">
      <c r="A142" s="10"/>
      <c r="B142" s="10"/>
      <c r="C142" s="10"/>
      <c r="D142" s="11"/>
      <c r="E142" s="10"/>
    </row>
    <row r="143" customFormat="false" ht="15" hidden="false" customHeight="false" outlineLevel="0" collapsed="false">
      <c r="A143" s="10"/>
      <c r="B143" s="10"/>
      <c r="C143" s="10"/>
      <c r="D143" s="11"/>
      <c r="E143" s="10"/>
    </row>
    <row r="144" customFormat="false" ht="15" hidden="false" customHeight="false" outlineLevel="0" collapsed="false">
      <c r="A144" s="10"/>
      <c r="B144" s="10"/>
      <c r="C144" s="10"/>
      <c r="D144" s="11"/>
      <c r="E144" s="10"/>
    </row>
    <row r="145" customFormat="false" ht="15" hidden="false" customHeight="false" outlineLevel="0" collapsed="false">
      <c r="A145" s="10"/>
      <c r="B145" s="10"/>
      <c r="C145" s="10"/>
      <c r="D145" s="11"/>
      <c r="E145" s="10"/>
    </row>
    <row r="146" customFormat="false" ht="15" hidden="false" customHeight="false" outlineLevel="0" collapsed="false">
      <c r="A146" s="10"/>
      <c r="B146" s="10"/>
      <c r="C146" s="10"/>
      <c r="D146" s="11"/>
      <c r="E146" s="10"/>
    </row>
    <row r="147" customFormat="false" ht="15" hidden="false" customHeight="false" outlineLevel="0" collapsed="false">
      <c r="A147" s="10"/>
      <c r="B147" s="10"/>
      <c r="C147" s="10"/>
      <c r="D147" s="11"/>
      <c r="E147" s="10"/>
    </row>
    <row r="148" customFormat="false" ht="15" hidden="false" customHeight="false" outlineLevel="0" collapsed="false">
      <c r="A148" s="10"/>
      <c r="B148" s="10"/>
      <c r="C148" s="10"/>
      <c r="D148" s="11"/>
      <c r="E148" s="10"/>
    </row>
    <row r="149" customFormat="false" ht="15" hidden="false" customHeight="false" outlineLevel="0" collapsed="false">
      <c r="A149" s="10"/>
      <c r="B149" s="10"/>
      <c r="C149" s="10"/>
      <c r="D149" s="11"/>
      <c r="E149" s="10"/>
    </row>
    <row r="150" customFormat="false" ht="15" hidden="false" customHeight="false" outlineLevel="0" collapsed="false">
      <c r="A150" s="10"/>
      <c r="B150" s="10"/>
      <c r="C150" s="10"/>
      <c r="D150" s="11"/>
      <c r="E150" s="10"/>
    </row>
    <row r="151" customFormat="false" ht="15" hidden="false" customHeight="false" outlineLevel="0" collapsed="false">
      <c r="A151" s="10"/>
      <c r="B151" s="10"/>
      <c r="C151" s="10"/>
      <c r="D151" s="11"/>
      <c r="E151" s="10"/>
    </row>
    <row r="152" customFormat="false" ht="15" hidden="false" customHeight="false" outlineLevel="0" collapsed="false">
      <c r="A152" s="10"/>
      <c r="B152" s="10"/>
      <c r="C152" s="10"/>
      <c r="D152" s="11"/>
      <c r="E152" s="10"/>
    </row>
    <row r="153" customFormat="false" ht="15" hidden="false" customHeight="false" outlineLevel="0" collapsed="false">
      <c r="A153" s="10"/>
      <c r="B153" s="10"/>
      <c r="C153" s="10"/>
      <c r="D153" s="11"/>
      <c r="E153" s="10"/>
    </row>
    <row r="154" customFormat="false" ht="15" hidden="false" customHeight="false" outlineLevel="0" collapsed="false">
      <c r="A154" s="10"/>
      <c r="B154" s="10"/>
      <c r="C154" s="10"/>
      <c r="D154" s="11"/>
      <c r="E154" s="10"/>
    </row>
    <row r="155" customFormat="false" ht="15" hidden="false" customHeight="false" outlineLevel="0" collapsed="false">
      <c r="A155" s="10"/>
      <c r="B155" s="10"/>
      <c r="C155" s="10"/>
      <c r="D155" s="11"/>
      <c r="E155" s="10"/>
    </row>
    <row r="156" customFormat="false" ht="15" hidden="false" customHeight="false" outlineLevel="0" collapsed="false">
      <c r="A156" s="10"/>
      <c r="B156" s="10"/>
      <c r="C156" s="10"/>
      <c r="D156" s="11"/>
      <c r="E156" s="10"/>
    </row>
    <row r="157" customFormat="false" ht="15" hidden="false" customHeight="false" outlineLevel="0" collapsed="false">
      <c r="A157" s="10"/>
      <c r="B157" s="10"/>
      <c r="C157" s="10"/>
      <c r="D157" s="11"/>
      <c r="E157" s="10"/>
    </row>
    <row r="158" customFormat="false" ht="15" hidden="false" customHeight="false" outlineLevel="0" collapsed="false">
      <c r="A158" s="10"/>
      <c r="B158" s="10"/>
      <c r="C158" s="10"/>
      <c r="D158" s="11"/>
      <c r="E158" s="10"/>
    </row>
    <row r="159" customFormat="false" ht="15" hidden="false" customHeight="false" outlineLevel="0" collapsed="false">
      <c r="A159" s="10"/>
      <c r="B159" s="10"/>
      <c r="C159" s="10"/>
      <c r="D159" s="11"/>
      <c r="E159" s="10"/>
    </row>
    <row r="160" customFormat="false" ht="15" hidden="false" customHeight="false" outlineLevel="0" collapsed="false">
      <c r="A160" s="10"/>
      <c r="B160" s="10"/>
      <c r="C160" s="10"/>
      <c r="D160" s="11"/>
      <c r="E160" s="10"/>
    </row>
    <row r="161" customFormat="false" ht="15" hidden="false" customHeight="false" outlineLevel="0" collapsed="false">
      <c r="A161" s="10"/>
      <c r="B161" s="10"/>
      <c r="C161" s="10"/>
      <c r="D161" s="11"/>
      <c r="E161" s="10"/>
    </row>
    <row r="162" customFormat="false" ht="15" hidden="false" customHeight="false" outlineLevel="0" collapsed="false">
      <c r="A162" s="10"/>
      <c r="B162" s="10"/>
      <c r="C162" s="10"/>
      <c r="D162" s="11"/>
      <c r="E162" s="10"/>
    </row>
    <row r="163" customFormat="false" ht="15" hidden="false" customHeight="false" outlineLevel="0" collapsed="false">
      <c r="A163" s="10"/>
      <c r="B163" s="10"/>
      <c r="C163" s="10"/>
      <c r="D163" s="11"/>
      <c r="E163" s="10"/>
    </row>
    <row r="164" customFormat="false" ht="15" hidden="false" customHeight="false" outlineLevel="0" collapsed="false">
      <c r="A164" s="10"/>
      <c r="B164" s="10"/>
      <c r="C164" s="10"/>
      <c r="D164" s="11"/>
      <c r="E164" s="10"/>
    </row>
    <row r="165" customFormat="false" ht="15" hidden="false" customHeight="false" outlineLevel="0" collapsed="false">
      <c r="A165" s="10"/>
      <c r="B165" s="10"/>
      <c r="C165" s="10"/>
      <c r="D165" s="11"/>
      <c r="E165" s="10"/>
    </row>
    <row r="166" customFormat="false" ht="15" hidden="false" customHeight="false" outlineLevel="0" collapsed="false">
      <c r="A166" s="10"/>
      <c r="B166" s="10"/>
      <c r="C166" s="10"/>
      <c r="D166" s="11"/>
      <c r="E166" s="10"/>
    </row>
    <row r="167" customFormat="false" ht="15" hidden="false" customHeight="false" outlineLevel="0" collapsed="false">
      <c r="A167" s="10"/>
      <c r="B167" s="10"/>
      <c r="C167" s="10"/>
      <c r="D167" s="11"/>
      <c r="E167" s="10"/>
    </row>
    <row r="168" customFormat="false" ht="15" hidden="false" customHeight="false" outlineLevel="0" collapsed="false">
      <c r="A168" s="10"/>
      <c r="B168" s="10"/>
      <c r="C168" s="10"/>
      <c r="D168" s="11"/>
      <c r="E168" s="10"/>
    </row>
    <row r="169" customFormat="false" ht="15" hidden="false" customHeight="false" outlineLevel="0" collapsed="false">
      <c r="A169" s="10"/>
      <c r="B169" s="10"/>
      <c r="C169" s="10"/>
      <c r="D169" s="11"/>
      <c r="E169" s="10"/>
    </row>
    <row r="170" customFormat="false" ht="15" hidden="false" customHeight="false" outlineLevel="0" collapsed="false">
      <c r="A170" s="10"/>
      <c r="B170" s="10"/>
      <c r="C170" s="10"/>
      <c r="D170" s="11"/>
      <c r="E170" s="10"/>
    </row>
    <row r="171" customFormat="false" ht="15" hidden="false" customHeight="false" outlineLevel="0" collapsed="false">
      <c r="A171" s="10"/>
      <c r="B171" s="10"/>
      <c r="C171" s="10"/>
      <c r="D171" s="11"/>
      <c r="E171" s="10"/>
    </row>
    <row r="172" customFormat="false" ht="15" hidden="false" customHeight="false" outlineLevel="0" collapsed="false">
      <c r="A172" s="10"/>
      <c r="B172" s="10"/>
      <c r="C172" s="10"/>
      <c r="D172" s="11"/>
      <c r="E172" s="10"/>
    </row>
    <row r="173" customFormat="false" ht="15" hidden="false" customHeight="false" outlineLevel="0" collapsed="false">
      <c r="A173" s="10"/>
      <c r="B173" s="10"/>
      <c r="C173" s="10"/>
      <c r="D173" s="11"/>
      <c r="E173" s="10"/>
    </row>
    <row r="174" customFormat="false" ht="15" hidden="false" customHeight="false" outlineLevel="0" collapsed="false">
      <c r="A174" s="10"/>
      <c r="B174" s="10"/>
      <c r="C174" s="10"/>
      <c r="D174" s="11"/>
      <c r="E174" s="10"/>
    </row>
    <row r="175" customFormat="false" ht="15" hidden="false" customHeight="false" outlineLevel="0" collapsed="false">
      <c r="A175" s="10"/>
      <c r="B175" s="10"/>
      <c r="C175" s="10"/>
      <c r="D175" s="11"/>
      <c r="E175" s="10"/>
    </row>
    <row r="176" customFormat="false" ht="15" hidden="false" customHeight="false" outlineLevel="0" collapsed="false">
      <c r="A176" s="10"/>
      <c r="B176" s="10"/>
      <c r="C176" s="10"/>
      <c r="D176" s="11"/>
      <c r="E176" s="10"/>
    </row>
    <row r="177" customFormat="false" ht="15" hidden="false" customHeight="false" outlineLevel="0" collapsed="false">
      <c r="A177" s="10"/>
      <c r="B177" s="10"/>
      <c r="C177" s="10"/>
      <c r="D177" s="11"/>
      <c r="E177" s="10"/>
    </row>
    <row r="178" customFormat="false" ht="15" hidden="false" customHeight="false" outlineLevel="0" collapsed="false">
      <c r="A178" s="10"/>
      <c r="B178" s="10"/>
      <c r="C178" s="10"/>
      <c r="D178" s="11"/>
      <c r="E178" s="10"/>
    </row>
    <row r="179" customFormat="false" ht="15" hidden="false" customHeight="false" outlineLevel="0" collapsed="false">
      <c r="A179" s="10"/>
      <c r="B179" s="10"/>
      <c r="C179" s="10"/>
      <c r="D179" s="11"/>
      <c r="E179" s="10"/>
    </row>
    <row r="180" customFormat="false" ht="15" hidden="false" customHeight="false" outlineLevel="0" collapsed="false">
      <c r="A180" s="10"/>
      <c r="B180" s="10"/>
      <c r="C180" s="10"/>
      <c r="D180" s="11"/>
      <c r="E180" s="10"/>
    </row>
    <row r="181" customFormat="false" ht="15" hidden="false" customHeight="false" outlineLevel="0" collapsed="false">
      <c r="A181" s="10"/>
      <c r="B181" s="10"/>
      <c r="C181" s="10"/>
      <c r="D181" s="11"/>
      <c r="E181" s="10"/>
    </row>
    <row r="182" customFormat="false" ht="15" hidden="false" customHeight="false" outlineLevel="0" collapsed="false">
      <c r="A182" s="10"/>
      <c r="B182" s="10"/>
      <c r="C182" s="10"/>
      <c r="D182" s="11"/>
      <c r="E182" s="10"/>
    </row>
    <row r="183" customFormat="false" ht="15" hidden="false" customHeight="false" outlineLevel="0" collapsed="false">
      <c r="A183" s="10"/>
      <c r="B183" s="10"/>
      <c r="C183" s="10"/>
      <c r="D183" s="11"/>
      <c r="E183" s="10"/>
    </row>
    <row r="184" customFormat="false" ht="15" hidden="false" customHeight="false" outlineLevel="0" collapsed="false">
      <c r="A184" s="10"/>
      <c r="B184" s="10"/>
      <c r="C184" s="10"/>
      <c r="D184" s="11"/>
      <c r="E184" s="10"/>
    </row>
    <row r="185" customFormat="false" ht="15" hidden="false" customHeight="false" outlineLevel="0" collapsed="false">
      <c r="A185" s="10"/>
      <c r="B185" s="10"/>
      <c r="C185" s="10"/>
      <c r="D185" s="11"/>
      <c r="E185" s="10"/>
    </row>
    <row r="186" customFormat="false" ht="15" hidden="false" customHeight="false" outlineLevel="0" collapsed="false">
      <c r="A186" s="10"/>
      <c r="B186" s="10"/>
      <c r="C186" s="10"/>
      <c r="D186" s="11"/>
      <c r="E186" s="10"/>
    </row>
    <row r="187" customFormat="false" ht="15" hidden="false" customHeight="false" outlineLevel="0" collapsed="false">
      <c r="A187" s="10"/>
      <c r="B187" s="10"/>
      <c r="C187" s="10"/>
      <c r="D187" s="11"/>
      <c r="E187" s="10"/>
    </row>
    <row r="188" customFormat="false" ht="15" hidden="false" customHeight="false" outlineLevel="0" collapsed="false">
      <c r="A188" s="10"/>
      <c r="B188" s="10"/>
      <c r="C188" s="10"/>
      <c r="D188" s="11"/>
      <c r="E188" s="10"/>
    </row>
    <row r="189" customFormat="false" ht="15" hidden="false" customHeight="false" outlineLevel="0" collapsed="false">
      <c r="A189" s="10"/>
      <c r="B189" s="10"/>
      <c r="C189" s="10"/>
      <c r="D189" s="11"/>
      <c r="E189" s="10"/>
    </row>
    <row r="190" customFormat="false" ht="15" hidden="false" customHeight="false" outlineLevel="0" collapsed="false">
      <c r="A190" s="10"/>
      <c r="B190" s="10"/>
      <c r="C190" s="10"/>
      <c r="D190" s="11"/>
      <c r="E190" s="10"/>
    </row>
    <row r="191" customFormat="false" ht="15" hidden="false" customHeight="false" outlineLevel="0" collapsed="false">
      <c r="A191" s="10"/>
      <c r="B191" s="10"/>
      <c r="C191" s="10"/>
      <c r="D191" s="11"/>
      <c r="E191" s="10"/>
    </row>
    <row r="192" customFormat="false" ht="15" hidden="false" customHeight="false" outlineLevel="0" collapsed="false">
      <c r="A192" s="10"/>
      <c r="B192" s="10"/>
      <c r="C192" s="10"/>
      <c r="D192" s="11"/>
      <c r="E192" s="10"/>
    </row>
    <row r="193" customFormat="false" ht="15" hidden="false" customHeight="false" outlineLevel="0" collapsed="false">
      <c r="A193" s="10"/>
      <c r="B193" s="10"/>
      <c r="C193" s="10"/>
      <c r="D193" s="11"/>
      <c r="E193" s="10"/>
    </row>
    <row r="194" customFormat="false" ht="15" hidden="false" customHeight="false" outlineLevel="0" collapsed="false">
      <c r="A194" s="10"/>
      <c r="B194" s="10"/>
      <c r="C194" s="10"/>
      <c r="D194" s="11"/>
      <c r="E194" s="10"/>
    </row>
    <row r="195" customFormat="false" ht="15" hidden="false" customHeight="false" outlineLevel="0" collapsed="false">
      <c r="A195" s="10"/>
      <c r="B195" s="10"/>
      <c r="C195" s="10"/>
      <c r="D195" s="11"/>
      <c r="E195" s="10"/>
    </row>
    <row r="196" customFormat="false" ht="15" hidden="false" customHeight="false" outlineLevel="0" collapsed="false">
      <c r="A196" s="10"/>
      <c r="B196" s="10"/>
      <c r="C196" s="10"/>
      <c r="D196" s="11"/>
      <c r="E196" s="10"/>
    </row>
    <row r="197" customFormat="false" ht="15" hidden="false" customHeight="false" outlineLevel="0" collapsed="false">
      <c r="A197" s="10"/>
      <c r="B197" s="10"/>
      <c r="C197" s="10"/>
      <c r="D197" s="11"/>
      <c r="E197" s="10"/>
    </row>
    <row r="198" customFormat="false" ht="15" hidden="false" customHeight="false" outlineLevel="0" collapsed="false">
      <c r="A198" s="10"/>
      <c r="B198" s="10"/>
      <c r="C198" s="10"/>
      <c r="D198" s="11"/>
      <c r="E198" s="10"/>
    </row>
    <row r="199" customFormat="false" ht="15" hidden="false" customHeight="false" outlineLevel="0" collapsed="false">
      <c r="A199" s="10"/>
      <c r="B199" s="10"/>
      <c r="C199" s="10"/>
      <c r="D199" s="11"/>
      <c r="E199" s="10"/>
    </row>
    <row r="200" customFormat="false" ht="15" hidden="false" customHeight="false" outlineLevel="0" collapsed="false">
      <c r="A200" s="10"/>
      <c r="B200" s="10"/>
      <c r="C200" s="10"/>
      <c r="D200" s="11"/>
      <c r="E200" s="10"/>
    </row>
    <row r="201" customFormat="false" ht="15" hidden="false" customHeight="false" outlineLevel="0" collapsed="false">
      <c r="A201" s="10"/>
      <c r="B201" s="10"/>
      <c r="C201" s="10"/>
      <c r="D201" s="11"/>
      <c r="E201" s="10"/>
    </row>
    <row r="202" customFormat="false" ht="15" hidden="false" customHeight="false" outlineLevel="0" collapsed="false">
      <c r="A202" s="10"/>
      <c r="B202" s="10"/>
      <c r="C202" s="10"/>
      <c r="D202" s="11"/>
      <c r="E202" s="10"/>
    </row>
    <row r="203" customFormat="false" ht="15" hidden="false" customHeight="false" outlineLevel="0" collapsed="false">
      <c r="A203" s="10"/>
      <c r="B203" s="10"/>
      <c r="C203" s="10"/>
      <c r="D203" s="11"/>
      <c r="E203" s="10"/>
    </row>
    <row r="204" customFormat="false" ht="15" hidden="false" customHeight="false" outlineLevel="0" collapsed="false">
      <c r="A204" s="10"/>
      <c r="B204" s="10"/>
      <c r="C204" s="10"/>
      <c r="D204" s="11"/>
      <c r="E204" s="10"/>
    </row>
    <row r="205" customFormat="false" ht="15" hidden="false" customHeight="false" outlineLevel="0" collapsed="false">
      <c r="A205" s="10"/>
      <c r="B205" s="10"/>
      <c r="C205" s="10"/>
      <c r="D205" s="11"/>
      <c r="E205" s="10"/>
    </row>
    <row r="206" customFormat="false" ht="15" hidden="false" customHeight="false" outlineLevel="0" collapsed="false">
      <c r="A206" s="10"/>
      <c r="B206" s="10"/>
      <c r="C206" s="10"/>
      <c r="D206" s="11"/>
      <c r="E206" s="10"/>
    </row>
    <row r="207" customFormat="false" ht="15" hidden="false" customHeight="false" outlineLevel="0" collapsed="false">
      <c r="A207" s="10"/>
      <c r="B207" s="10"/>
      <c r="C207" s="10"/>
      <c r="D207" s="11"/>
      <c r="E207" s="10"/>
    </row>
    <row r="208" customFormat="false" ht="15" hidden="false" customHeight="false" outlineLevel="0" collapsed="false">
      <c r="A208" s="10"/>
      <c r="B208" s="10"/>
      <c r="C208" s="10"/>
      <c r="D208" s="11"/>
      <c r="E208" s="10"/>
    </row>
    <row r="209" customFormat="false" ht="15" hidden="false" customHeight="false" outlineLevel="0" collapsed="false">
      <c r="A209" s="10"/>
      <c r="B209" s="10"/>
      <c r="C209" s="10"/>
      <c r="D209" s="11"/>
      <c r="E209" s="10"/>
    </row>
    <row r="210" customFormat="false" ht="15" hidden="false" customHeight="false" outlineLevel="0" collapsed="false">
      <c r="A210" s="10"/>
      <c r="B210" s="10"/>
      <c r="C210" s="10"/>
      <c r="D210" s="11"/>
      <c r="E210" s="10"/>
    </row>
    <row r="211" customFormat="false" ht="15" hidden="false" customHeight="false" outlineLevel="0" collapsed="false">
      <c r="A211" s="10"/>
      <c r="B211" s="10"/>
      <c r="C211" s="10"/>
      <c r="D211" s="11"/>
      <c r="E211" s="10"/>
    </row>
    <row r="212" customFormat="false" ht="15" hidden="false" customHeight="false" outlineLevel="0" collapsed="false">
      <c r="A212" s="10"/>
      <c r="B212" s="10"/>
      <c r="C212" s="10"/>
      <c r="D212" s="11"/>
      <c r="E212" s="10"/>
    </row>
    <row r="213" customFormat="false" ht="15" hidden="false" customHeight="false" outlineLevel="0" collapsed="false">
      <c r="A213" s="10"/>
      <c r="B213" s="10"/>
      <c r="C213" s="10"/>
      <c r="D213" s="11"/>
      <c r="E213" s="10"/>
    </row>
    <row r="214" customFormat="false" ht="15" hidden="false" customHeight="false" outlineLevel="0" collapsed="false">
      <c r="A214" s="10"/>
      <c r="B214" s="10"/>
      <c r="C214" s="10"/>
      <c r="D214" s="11"/>
      <c r="E214" s="10"/>
    </row>
    <row r="215" customFormat="false" ht="15" hidden="false" customHeight="false" outlineLevel="0" collapsed="false">
      <c r="A215" s="10"/>
      <c r="B215" s="10"/>
      <c r="C215" s="10"/>
      <c r="D215" s="11"/>
      <c r="E215" s="10"/>
    </row>
    <row r="216" customFormat="false" ht="15" hidden="false" customHeight="false" outlineLevel="0" collapsed="false">
      <c r="A216" s="10"/>
      <c r="B216" s="10"/>
      <c r="C216" s="10"/>
      <c r="D216" s="11"/>
      <c r="E216" s="10"/>
    </row>
    <row r="217" customFormat="false" ht="15" hidden="false" customHeight="false" outlineLevel="0" collapsed="false">
      <c r="A217" s="10"/>
      <c r="B217" s="10"/>
      <c r="C217" s="10"/>
      <c r="D217" s="11"/>
      <c r="E217" s="10"/>
    </row>
    <row r="218" customFormat="false" ht="15" hidden="false" customHeight="false" outlineLevel="0" collapsed="false">
      <c r="A218" s="10"/>
      <c r="B218" s="10"/>
      <c r="C218" s="10"/>
      <c r="D218" s="11"/>
      <c r="E218" s="10"/>
    </row>
    <row r="219" customFormat="false" ht="15" hidden="false" customHeight="false" outlineLevel="0" collapsed="false">
      <c r="A219" s="10"/>
      <c r="B219" s="10"/>
      <c r="C219" s="10"/>
      <c r="D219" s="11"/>
      <c r="E219" s="10"/>
    </row>
    <row r="220" customFormat="false" ht="15" hidden="false" customHeight="false" outlineLevel="0" collapsed="false">
      <c r="A220" s="10"/>
      <c r="B220" s="10"/>
      <c r="C220" s="10"/>
      <c r="D220" s="11"/>
      <c r="E220" s="10"/>
    </row>
    <row r="221" customFormat="false" ht="15" hidden="false" customHeight="false" outlineLevel="0" collapsed="false">
      <c r="A221" s="10"/>
      <c r="B221" s="10"/>
      <c r="C221" s="10"/>
      <c r="D221" s="11"/>
      <c r="E221" s="10"/>
    </row>
    <row r="222" customFormat="false" ht="15" hidden="false" customHeight="false" outlineLevel="0" collapsed="false">
      <c r="A222" s="10"/>
      <c r="B222" s="10"/>
      <c r="C222" s="10"/>
      <c r="D222" s="11"/>
      <c r="E222" s="10"/>
    </row>
    <row r="223" customFormat="false" ht="15" hidden="false" customHeight="false" outlineLevel="0" collapsed="false">
      <c r="A223" s="10"/>
      <c r="B223" s="10"/>
      <c r="C223" s="10"/>
      <c r="D223" s="11"/>
      <c r="E223" s="10"/>
    </row>
    <row r="224" customFormat="false" ht="15" hidden="false" customHeight="false" outlineLevel="0" collapsed="false">
      <c r="A224" s="10"/>
      <c r="B224" s="10"/>
      <c r="C224" s="10"/>
      <c r="D224" s="11"/>
      <c r="E224" s="10"/>
    </row>
    <row r="225" customFormat="false" ht="15" hidden="false" customHeight="false" outlineLevel="0" collapsed="false">
      <c r="A225" s="10"/>
      <c r="B225" s="10"/>
      <c r="C225" s="10"/>
      <c r="D225" s="11"/>
      <c r="E225" s="10"/>
    </row>
    <row r="226" customFormat="false" ht="15" hidden="false" customHeight="false" outlineLevel="0" collapsed="false">
      <c r="A226" s="10"/>
      <c r="B226" s="10"/>
      <c r="C226" s="10"/>
      <c r="D226" s="11"/>
      <c r="E226" s="10"/>
    </row>
    <row r="227" customFormat="false" ht="15" hidden="false" customHeight="false" outlineLevel="0" collapsed="false">
      <c r="A227" s="10"/>
      <c r="B227" s="10"/>
      <c r="C227" s="10"/>
      <c r="D227" s="11"/>
      <c r="E227" s="10"/>
    </row>
    <row r="228" customFormat="false" ht="15" hidden="false" customHeight="false" outlineLevel="0" collapsed="false">
      <c r="A228" s="10"/>
      <c r="B228" s="10"/>
      <c r="C228" s="10"/>
      <c r="D228" s="11"/>
      <c r="E228" s="10"/>
    </row>
    <row r="229" customFormat="false" ht="15" hidden="false" customHeight="false" outlineLevel="0" collapsed="false">
      <c r="A229" s="10"/>
      <c r="B229" s="10"/>
      <c r="C229" s="10"/>
      <c r="D229" s="11"/>
      <c r="E229" s="10"/>
    </row>
    <row r="230" customFormat="false" ht="15" hidden="false" customHeight="false" outlineLevel="0" collapsed="false">
      <c r="A230" s="10"/>
      <c r="B230" s="10"/>
      <c r="C230" s="10"/>
      <c r="D230" s="11"/>
      <c r="E230" s="10"/>
    </row>
    <row r="231" customFormat="false" ht="15" hidden="false" customHeight="false" outlineLevel="0" collapsed="false">
      <c r="A231" s="10"/>
      <c r="B231" s="10"/>
      <c r="C231" s="10"/>
      <c r="D231" s="11"/>
      <c r="E231" s="10"/>
    </row>
    <row r="232" customFormat="false" ht="15" hidden="false" customHeight="false" outlineLevel="0" collapsed="false">
      <c r="A232" s="10"/>
      <c r="B232" s="10"/>
      <c r="C232" s="10"/>
      <c r="D232" s="11"/>
      <c r="E232" s="10"/>
    </row>
    <row r="233" customFormat="false" ht="15" hidden="false" customHeight="false" outlineLevel="0" collapsed="false">
      <c r="A233" s="10"/>
      <c r="B233" s="10"/>
      <c r="C233" s="10"/>
      <c r="D233" s="11"/>
      <c r="E233" s="10"/>
    </row>
    <row r="234" customFormat="false" ht="15" hidden="false" customHeight="false" outlineLevel="0" collapsed="false">
      <c r="A234" s="10"/>
      <c r="B234" s="10"/>
      <c r="C234" s="10"/>
      <c r="D234" s="11"/>
      <c r="E234" s="10"/>
    </row>
    <row r="235" customFormat="false" ht="15" hidden="false" customHeight="false" outlineLevel="0" collapsed="false">
      <c r="A235" s="10"/>
      <c r="B235" s="10"/>
      <c r="C235" s="10"/>
      <c r="D235" s="11"/>
      <c r="E235" s="10"/>
    </row>
    <row r="236" customFormat="false" ht="15" hidden="false" customHeight="false" outlineLevel="0" collapsed="false">
      <c r="A236" s="10"/>
      <c r="B236" s="10"/>
      <c r="C236" s="10"/>
      <c r="D236" s="11"/>
      <c r="E236" s="10"/>
    </row>
    <row r="237" customFormat="false" ht="15" hidden="false" customHeight="false" outlineLevel="0" collapsed="false">
      <c r="A237" s="10"/>
      <c r="B237" s="10"/>
      <c r="C237" s="10"/>
      <c r="D237" s="11"/>
      <c r="E237" s="10"/>
    </row>
    <row r="238" customFormat="false" ht="15" hidden="false" customHeight="false" outlineLevel="0" collapsed="false">
      <c r="A238" s="10"/>
      <c r="B238" s="10"/>
      <c r="C238" s="10"/>
      <c r="D238" s="11"/>
      <c r="E238" s="10"/>
    </row>
    <row r="239" customFormat="false" ht="15" hidden="false" customHeight="false" outlineLevel="0" collapsed="false">
      <c r="A239" s="10"/>
      <c r="B239" s="10"/>
      <c r="C239" s="10"/>
      <c r="D239" s="11"/>
      <c r="E239" s="10"/>
    </row>
    <row r="240" customFormat="false" ht="15" hidden="false" customHeight="false" outlineLevel="0" collapsed="false">
      <c r="A240" s="10"/>
      <c r="B240" s="10"/>
      <c r="C240" s="10"/>
      <c r="D240" s="11"/>
      <c r="E240" s="10"/>
    </row>
    <row r="241" customFormat="false" ht="15" hidden="false" customHeight="false" outlineLevel="0" collapsed="false">
      <c r="A241" s="10"/>
      <c r="B241" s="10"/>
      <c r="C241" s="10"/>
      <c r="D241" s="11"/>
      <c r="E241" s="10"/>
    </row>
    <row r="242" customFormat="false" ht="15" hidden="false" customHeight="false" outlineLevel="0" collapsed="false">
      <c r="A242" s="10"/>
      <c r="B242" s="10"/>
      <c r="C242" s="10"/>
      <c r="D242" s="11"/>
      <c r="E242" s="10"/>
    </row>
    <row r="243" customFormat="false" ht="15" hidden="false" customHeight="false" outlineLevel="0" collapsed="false">
      <c r="A243" s="10"/>
      <c r="B243" s="10"/>
      <c r="C243" s="10"/>
      <c r="D243" s="11"/>
      <c r="E243" s="10"/>
    </row>
    <row r="244" customFormat="false" ht="15" hidden="false" customHeight="false" outlineLevel="0" collapsed="false">
      <c r="A244" s="10"/>
      <c r="B244" s="10"/>
      <c r="C244" s="10"/>
      <c r="D244" s="11"/>
      <c r="E244" s="10"/>
    </row>
    <row r="245" customFormat="false" ht="15" hidden="false" customHeight="false" outlineLevel="0" collapsed="false">
      <c r="A245" s="10"/>
      <c r="B245" s="10"/>
      <c r="C245" s="10"/>
      <c r="D245" s="11"/>
      <c r="E245" s="10"/>
    </row>
    <row r="246" customFormat="false" ht="15" hidden="false" customHeight="false" outlineLevel="0" collapsed="false">
      <c r="A246" s="10"/>
      <c r="B246" s="10"/>
      <c r="C246" s="10"/>
      <c r="D246" s="11"/>
      <c r="E246" s="10"/>
    </row>
    <row r="247" customFormat="false" ht="15" hidden="false" customHeight="false" outlineLevel="0" collapsed="false">
      <c r="A247" s="10"/>
      <c r="B247" s="10"/>
      <c r="C247" s="10"/>
      <c r="D247" s="11"/>
      <c r="E247" s="10"/>
    </row>
    <row r="248" customFormat="false" ht="15" hidden="false" customHeight="false" outlineLevel="0" collapsed="false">
      <c r="A248" s="10"/>
      <c r="B248" s="10"/>
      <c r="C248" s="10"/>
      <c r="D248" s="11"/>
      <c r="E248" s="10"/>
    </row>
    <row r="249" customFormat="false" ht="15" hidden="false" customHeight="false" outlineLevel="0" collapsed="false">
      <c r="A249" s="10"/>
      <c r="B249" s="10"/>
      <c r="C249" s="10"/>
      <c r="D249" s="11"/>
      <c r="E249" s="10"/>
    </row>
    <row r="250" customFormat="false" ht="15" hidden="false" customHeight="false" outlineLevel="0" collapsed="false">
      <c r="A250" s="10"/>
      <c r="B250" s="10"/>
      <c r="C250" s="10"/>
      <c r="D250" s="11"/>
      <c r="E250" s="10"/>
    </row>
    <row r="251" customFormat="false" ht="15" hidden="false" customHeight="false" outlineLevel="0" collapsed="false">
      <c r="A251" s="10"/>
      <c r="B251" s="10"/>
      <c r="C251" s="10"/>
      <c r="D251" s="11"/>
      <c r="E251" s="10"/>
    </row>
    <row r="252" customFormat="false" ht="15" hidden="false" customHeight="false" outlineLevel="0" collapsed="false">
      <c r="A252" s="10"/>
      <c r="B252" s="10"/>
      <c r="C252" s="10"/>
      <c r="D252" s="11"/>
      <c r="E252" s="10"/>
    </row>
    <row r="253" customFormat="false" ht="15" hidden="false" customHeight="false" outlineLevel="0" collapsed="false">
      <c r="A253" s="10"/>
      <c r="B253" s="10"/>
      <c r="C253" s="10"/>
      <c r="D253" s="11"/>
      <c r="E253" s="10"/>
    </row>
    <row r="254" customFormat="false" ht="15" hidden="false" customHeight="false" outlineLevel="0" collapsed="false">
      <c r="A254" s="10"/>
      <c r="B254" s="10"/>
      <c r="C254" s="10"/>
      <c r="D254" s="11"/>
      <c r="E254" s="10"/>
    </row>
    <row r="255" customFormat="false" ht="15" hidden="false" customHeight="false" outlineLevel="0" collapsed="false">
      <c r="A255" s="10"/>
      <c r="B255" s="10"/>
      <c r="C255" s="10"/>
      <c r="D255" s="11"/>
      <c r="E255" s="10"/>
    </row>
    <row r="256" customFormat="false" ht="15" hidden="false" customHeight="false" outlineLevel="0" collapsed="false">
      <c r="A256" s="10"/>
      <c r="B256" s="10"/>
      <c r="C256" s="10"/>
      <c r="D256" s="11"/>
      <c r="E256" s="10"/>
    </row>
    <row r="257" customFormat="false" ht="15" hidden="false" customHeight="false" outlineLevel="0" collapsed="false">
      <c r="A257" s="10"/>
      <c r="B257" s="10"/>
      <c r="C257" s="10"/>
      <c r="D257" s="11"/>
      <c r="E257" s="10"/>
    </row>
    <row r="258" customFormat="false" ht="15" hidden="false" customHeight="false" outlineLevel="0" collapsed="false">
      <c r="A258" s="10"/>
      <c r="B258" s="10"/>
      <c r="C258" s="10"/>
      <c r="D258" s="11"/>
      <c r="E258" s="10"/>
    </row>
    <row r="259" customFormat="false" ht="15" hidden="false" customHeight="false" outlineLevel="0" collapsed="false">
      <c r="A259" s="10"/>
      <c r="B259" s="10"/>
      <c r="C259" s="10"/>
      <c r="D259" s="11"/>
      <c r="E259" s="10"/>
    </row>
    <row r="260" customFormat="false" ht="15" hidden="false" customHeight="false" outlineLevel="0" collapsed="false">
      <c r="A260" s="10"/>
      <c r="B260" s="10"/>
      <c r="C260" s="10"/>
      <c r="D260" s="11"/>
      <c r="E260" s="10"/>
    </row>
    <row r="261" customFormat="false" ht="15" hidden="false" customHeight="false" outlineLevel="0" collapsed="false">
      <c r="A261" s="10"/>
      <c r="B261" s="10"/>
      <c r="C261" s="10"/>
      <c r="D261" s="11"/>
      <c r="E261" s="10"/>
    </row>
    <row r="262" customFormat="false" ht="15" hidden="false" customHeight="false" outlineLevel="0" collapsed="false">
      <c r="A262" s="10"/>
      <c r="B262" s="10"/>
      <c r="C262" s="10"/>
      <c r="D262" s="11"/>
      <c r="E262" s="10"/>
    </row>
    <row r="263" customFormat="false" ht="15" hidden="false" customHeight="false" outlineLevel="0" collapsed="false">
      <c r="A263" s="10"/>
      <c r="B263" s="10"/>
      <c r="C263" s="10"/>
      <c r="D263" s="11"/>
      <c r="E263" s="10"/>
    </row>
    <row r="264" customFormat="false" ht="15" hidden="false" customHeight="false" outlineLevel="0" collapsed="false">
      <c r="A264" s="10"/>
      <c r="B264" s="10"/>
      <c r="C264" s="10"/>
      <c r="D264" s="11"/>
      <c r="E264" s="10"/>
    </row>
    <row r="265" customFormat="false" ht="15" hidden="false" customHeight="false" outlineLevel="0" collapsed="false">
      <c r="A265" s="10"/>
      <c r="B265" s="10"/>
      <c r="C265" s="10"/>
      <c r="D265" s="11"/>
      <c r="E265" s="10"/>
    </row>
    <row r="266" customFormat="false" ht="15" hidden="false" customHeight="false" outlineLevel="0" collapsed="false">
      <c r="A266" s="10"/>
      <c r="B266" s="10"/>
      <c r="C266" s="10"/>
      <c r="D266" s="11"/>
      <c r="E266" s="10"/>
    </row>
    <row r="267" customFormat="false" ht="15" hidden="false" customHeight="false" outlineLevel="0" collapsed="false">
      <c r="A267" s="10"/>
      <c r="B267" s="10"/>
      <c r="C267" s="10"/>
      <c r="D267" s="11"/>
      <c r="E267" s="10"/>
    </row>
    <row r="268" customFormat="false" ht="15" hidden="false" customHeight="false" outlineLevel="0" collapsed="false">
      <c r="A268" s="10"/>
      <c r="B268" s="10"/>
      <c r="C268" s="10"/>
      <c r="D268" s="11"/>
      <c r="E268" s="10"/>
    </row>
    <row r="269" customFormat="false" ht="15" hidden="false" customHeight="false" outlineLevel="0" collapsed="false">
      <c r="A269" s="10"/>
      <c r="B269" s="10"/>
      <c r="C269" s="10"/>
      <c r="D269" s="11"/>
      <c r="E269" s="10"/>
    </row>
    <row r="270" customFormat="false" ht="15" hidden="false" customHeight="false" outlineLevel="0" collapsed="false">
      <c r="A270" s="10"/>
      <c r="B270" s="10"/>
      <c r="C270" s="10"/>
      <c r="D270" s="11"/>
      <c r="E270" s="10"/>
    </row>
    <row r="271" customFormat="false" ht="15" hidden="false" customHeight="false" outlineLevel="0" collapsed="false">
      <c r="A271" s="10"/>
      <c r="B271" s="10"/>
      <c r="C271" s="10"/>
      <c r="D271" s="11"/>
      <c r="E271" s="10"/>
    </row>
    <row r="272" customFormat="false" ht="15" hidden="false" customHeight="false" outlineLevel="0" collapsed="false">
      <c r="A272" s="10"/>
      <c r="B272" s="10"/>
      <c r="C272" s="10"/>
      <c r="D272" s="11"/>
      <c r="E272" s="10"/>
    </row>
    <row r="273" customFormat="false" ht="15" hidden="false" customHeight="false" outlineLevel="0" collapsed="false">
      <c r="A273" s="10"/>
      <c r="B273" s="10"/>
      <c r="C273" s="10"/>
      <c r="D273" s="11"/>
      <c r="E273" s="10"/>
    </row>
    <row r="274" customFormat="false" ht="15" hidden="false" customHeight="false" outlineLevel="0" collapsed="false">
      <c r="A274" s="10"/>
      <c r="B274" s="10"/>
      <c r="C274" s="10"/>
      <c r="D274" s="11"/>
      <c r="E274" s="10"/>
    </row>
    <row r="275" customFormat="false" ht="15" hidden="false" customHeight="false" outlineLevel="0" collapsed="false">
      <c r="A275" s="10"/>
      <c r="B275" s="10"/>
      <c r="C275" s="10"/>
      <c r="D275" s="11"/>
      <c r="E275" s="10"/>
    </row>
    <row r="276" customFormat="false" ht="15" hidden="false" customHeight="false" outlineLevel="0" collapsed="false">
      <c r="A276" s="10"/>
      <c r="B276" s="10"/>
      <c r="C276" s="10"/>
      <c r="D276" s="11"/>
      <c r="E276" s="10"/>
    </row>
    <row r="277" customFormat="false" ht="15" hidden="false" customHeight="false" outlineLevel="0" collapsed="false">
      <c r="A277" s="10"/>
      <c r="B277" s="10"/>
      <c r="C277" s="10"/>
      <c r="D277" s="11"/>
      <c r="E277" s="10"/>
    </row>
    <row r="278" customFormat="false" ht="15" hidden="false" customHeight="false" outlineLevel="0" collapsed="false">
      <c r="A278" s="10"/>
      <c r="B278" s="10"/>
      <c r="C278" s="10"/>
      <c r="D278" s="11"/>
      <c r="E278" s="10"/>
    </row>
    <row r="279" customFormat="false" ht="15" hidden="false" customHeight="false" outlineLevel="0" collapsed="false">
      <c r="A279" s="10"/>
      <c r="B279" s="10"/>
      <c r="C279" s="10"/>
      <c r="D279" s="11"/>
      <c r="E279" s="10"/>
    </row>
    <row r="280" customFormat="false" ht="15" hidden="false" customHeight="false" outlineLevel="0" collapsed="false">
      <c r="A280" s="10"/>
      <c r="B280" s="10"/>
      <c r="C280" s="10"/>
      <c r="D280" s="11"/>
      <c r="E280" s="10"/>
    </row>
    <row r="281" customFormat="false" ht="15" hidden="false" customHeight="false" outlineLevel="0" collapsed="false">
      <c r="A281" s="10"/>
      <c r="B281" s="10"/>
      <c r="C281" s="10"/>
      <c r="D281" s="11"/>
      <c r="E281" s="10"/>
    </row>
    <row r="282" customFormat="false" ht="15" hidden="false" customHeight="false" outlineLevel="0" collapsed="false">
      <c r="A282" s="10"/>
      <c r="B282" s="10"/>
      <c r="C282" s="10"/>
      <c r="D282" s="11"/>
      <c r="E282" s="10"/>
    </row>
    <row r="283" customFormat="false" ht="15" hidden="false" customHeight="false" outlineLevel="0" collapsed="false">
      <c r="A283" s="10"/>
      <c r="B283" s="10"/>
      <c r="C283" s="10"/>
      <c r="D283" s="11"/>
      <c r="E283" s="10"/>
    </row>
    <row r="284" customFormat="false" ht="15" hidden="false" customHeight="false" outlineLevel="0" collapsed="false">
      <c r="A284" s="10"/>
      <c r="B284" s="10"/>
      <c r="C284" s="10"/>
      <c r="D284" s="11"/>
      <c r="E284" s="10"/>
    </row>
    <row r="285" customFormat="false" ht="15" hidden="false" customHeight="false" outlineLevel="0" collapsed="false">
      <c r="A285" s="10"/>
      <c r="B285" s="10"/>
      <c r="C285" s="10"/>
      <c r="D285" s="11"/>
      <c r="E285" s="10"/>
    </row>
    <row r="286" customFormat="false" ht="15" hidden="false" customHeight="false" outlineLevel="0" collapsed="false">
      <c r="A286" s="10"/>
      <c r="B286" s="10"/>
      <c r="C286" s="10"/>
      <c r="D286" s="11"/>
      <c r="E286" s="10"/>
    </row>
    <row r="287" customFormat="false" ht="15" hidden="false" customHeight="false" outlineLevel="0" collapsed="false">
      <c r="A287" s="10"/>
      <c r="B287" s="10"/>
      <c r="C287" s="10"/>
      <c r="D287" s="11"/>
      <c r="E287" s="10"/>
    </row>
    <row r="288" customFormat="false" ht="15" hidden="false" customHeight="false" outlineLevel="0" collapsed="false">
      <c r="A288" s="10"/>
      <c r="B288" s="10"/>
      <c r="C288" s="10"/>
      <c r="D288" s="11"/>
      <c r="E288" s="10"/>
    </row>
    <row r="289" customFormat="false" ht="15" hidden="false" customHeight="false" outlineLevel="0" collapsed="false">
      <c r="A289" s="10"/>
      <c r="B289" s="10"/>
      <c r="C289" s="10"/>
      <c r="D289" s="11"/>
      <c r="E289" s="10"/>
    </row>
    <row r="290" customFormat="false" ht="15" hidden="false" customHeight="false" outlineLevel="0" collapsed="false">
      <c r="A290" s="10"/>
      <c r="B290" s="10"/>
      <c r="C290" s="10"/>
      <c r="D290" s="11"/>
      <c r="E290" s="10"/>
    </row>
    <row r="291" customFormat="false" ht="15" hidden="false" customHeight="false" outlineLevel="0" collapsed="false">
      <c r="A291" s="10"/>
      <c r="B291" s="10"/>
      <c r="C291" s="10"/>
      <c r="D291" s="11"/>
      <c r="E291" s="10"/>
    </row>
    <row r="292" customFormat="false" ht="15" hidden="false" customHeight="false" outlineLevel="0" collapsed="false">
      <c r="A292" s="10"/>
      <c r="B292" s="10"/>
      <c r="C292" s="10"/>
      <c r="D292" s="11"/>
      <c r="E292" s="10"/>
    </row>
    <row r="293" customFormat="false" ht="15" hidden="false" customHeight="false" outlineLevel="0" collapsed="false">
      <c r="A293" s="10"/>
      <c r="B293" s="10"/>
      <c r="C293" s="10"/>
      <c r="D293" s="11"/>
      <c r="E293" s="10"/>
    </row>
    <row r="294" customFormat="false" ht="15" hidden="false" customHeight="false" outlineLevel="0" collapsed="false">
      <c r="A294" s="10"/>
      <c r="B294" s="10"/>
      <c r="C294" s="10"/>
      <c r="D294" s="11"/>
      <c r="E294" s="10"/>
    </row>
    <row r="295" customFormat="false" ht="15" hidden="false" customHeight="false" outlineLevel="0" collapsed="false">
      <c r="A295" s="10"/>
      <c r="B295" s="10"/>
      <c r="C295" s="10"/>
      <c r="D295" s="11"/>
      <c r="E295" s="10"/>
    </row>
    <row r="296" customFormat="false" ht="15" hidden="false" customHeight="false" outlineLevel="0" collapsed="false">
      <c r="A296" s="10"/>
      <c r="B296" s="10"/>
      <c r="C296" s="10"/>
      <c r="D296" s="11"/>
      <c r="E296" s="10"/>
    </row>
    <row r="297" customFormat="false" ht="15" hidden="false" customHeight="false" outlineLevel="0" collapsed="false">
      <c r="A297" s="10"/>
      <c r="B297" s="10"/>
      <c r="C297" s="10"/>
      <c r="D297" s="11"/>
      <c r="E297" s="10"/>
    </row>
    <row r="298" customFormat="false" ht="15" hidden="false" customHeight="false" outlineLevel="0" collapsed="false">
      <c r="A298" s="10"/>
      <c r="B298" s="10"/>
      <c r="C298" s="10"/>
      <c r="D298" s="11"/>
      <c r="E298" s="10"/>
    </row>
    <row r="299" customFormat="false" ht="15" hidden="false" customHeight="false" outlineLevel="0" collapsed="false">
      <c r="A299" s="10"/>
      <c r="B299" s="10"/>
      <c r="C299" s="10"/>
      <c r="D299" s="11"/>
      <c r="E299" s="10"/>
    </row>
    <row r="300" customFormat="false" ht="15" hidden="false" customHeight="false" outlineLevel="0" collapsed="false">
      <c r="A300" s="10"/>
      <c r="B300" s="10"/>
      <c r="C300" s="10"/>
      <c r="D300" s="11"/>
      <c r="E300" s="10"/>
    </row>
    <row r="301" customFormat="false" ht="15" hidden="false" customHeight="false" outlineLevel="0" collapsed="false">
      <c r="A301" s="10"/>
      <c r="B301" s="10"/>
      <c r="C301" s="10"/>
      <c r="D301" s="11"/>
      <c r="E301" s="10"/>
    </row>
    <row r="302" customFormat="false" ht="15" hidden="false" customHeight="false" outlineLevel="0" collapsed="false">
      <c r="A302" s="10"/>
      <c r="B302" s="10"/>
      <c r="C302" s="10"/>
      <c r="D302" s="11"/>
      <c r="E302" s="10"/>
    </row>
    <row r="303" customFormat="false" ht="15" hidden="false" customHeight="false" outlineLevel="0" collapsed="false">
      <c r="A303" s="10"/>
      <c r="B303" s="10"/>
      <c r="C303" s="10"/>
      <c r="D303" s="11"/>
      <c r="E303" s="10"/>
    </row>
    <row r="304" customFormat="false" ht="15" hidden="false" customHeight="false" outlineLevel="0" collapsed="false">
      <c r="A304" s="10"/>
      <c r="B304" s="10"/>
      <c r="C304" s="10"/>
      <c r="D304" s="11"/>
      <c r="E304" s="10"/>
    </row>
  </sheetData>
  <dataValidations count="2">
    <dataValidation allowBlank="true" errorStyle="stop" operator="between" showDropDown="false" showErrorMessage="false" showInputMessage="false" sqref="C5:C304" type="list">
      <formula1>"Carton,Unite,Palette,Rouleau,Kilo,Mille"</formula1>
      <formula2>0</formula2>
    </dataValidation>
    <dataValidation allowBlank="true" errorStyle="stop" operator="between" showDropDown="false" showErrorMessage="false" showInputMessage="false" sqref="E5:E304" type="list">
      <formula1>"Oui,Non"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5"/>
    <col collapsed="false" customWidth="true" hidden="false" outlineLevel="0" max="3" min="3" style="0" width="14"/>
    <col collapsed="false" customWidth="true" hidden="false" outlineLevel="0" max="4" min="4" style="0" width="26"/>
  </cols>
  <sheetData>
    <row r="1" customFormat="false" ht="21.75" hidden="false" customHeight="true" outlineLevel="0" collapsed="false">
      <c r="A1" s="8" t="s">
        <v>7</v>
      </c>
    </row>
    <row r="2" customFormat="false" ht="15" hidden="false" customHeight="false" outlineLevel="0" collapsed="false">
      <c r="A2" s="6" t="s">
        <v>104</v>
      </c>
    </row>
    <row r="4" customFormat="false" ht="30" hidden="false" customHeight="true" outlineLevel="0" collapsed="false">
      <c r="A4" s="9" t="s">
        <v>40</v>
      </c>
      <c r="B4" s="9" t="s">
        <v>71</v>
      </c>
      <c r="C4" s="9" t="s">
        <v>105</v>
      </c>
      <c r="D4" s="9" t="s">
        <v>106</v>
      </c>
    </row>
    <row r="5" customFormat="false" ht="15" hidden="false" customHeight="false" outlineLevel="0" collapsed="false">
      <c r="A5" s="10" t="s">
        <v>47</v>
      </c>
      <c r="B5" s="10" t="s">
        <v>80</v>
      </c>
      <c r="C5" s="11" t="n">
        <v>27.9</v>
      </c>
      <c r="D5" s="14" t="str">
        <f aca="false">IF($A5="","",$A5&amp;"|"&amp;$B5)</f>
        <v>CLI001|EMB020</v>
      </c>
    </row>
    <row r="6" customFormat="false" ht="15" hidden="false" customHeight="false" outlineLevel="0" collapsed="false">
      <c r="A6" s="10" t="s">
        <v>47</v>
      </c>
      <c r="B6" s="10" t="s">
        <v>82</v>
      </c>
      <c r="C6" s="11" t="n">
        <v>24.5</v>
      </c>
      <c r="D6" s="14" t="str">
        <f aca="false">IF($A6="","",$A6&amp;"|"&amp;$B6)</f>
        <v>CLI001|EMB021</v>
      </c>
    </row>
    <row r="7" customFormat="false" ht="15" hidden="false" customHeight="false" outlineLevel="0" collapsed="false">
      <c r="A7" s="10" t="s">
        <v>55</v>
      </c>
      <c r="B7" s="10" t="s">
        <v>75</v>
      </c>
      <c r="C7" s="11" t="n">
        <v>15.8</v>
      </c>
      <c r="D7" s="14" t="str">
        <f aca="false">IF($A7="","",$A7&amp;"|"&amp;$B7)</f>
        <v>CLI003|EMB010</v>
      </c>
    </row>
    <row r="8" customFormat="false" ht="15" hidden="false" customHeight="false" outlineLevel="0" collapsed="false">
      <c r="A8" s="10" t="s">
        <v>55</v>
      </c>
      <c r="B8" s="10" t="s">
        <v>93</v>
      </c>
      <c r="C8" s="11" t="n">
        <v>36</v>
      </c>
      <c r="D8" s="14" t="str">
        <f aca="false">IF($A8="","",$A8&amp;"|"&amp;$B8)</f>
        <v>CLI003|EMB050</v>
      </c>
    </row>
    <row r="9" customFormat="false" ht="15" hidden="false" customHeight="false" outlineLevel="0" collapsed="false">
      <c r="A9" s="10" t="s">
        <v>65</v>
      </c>
      <c r="B9" s="10" t="s">
        <v>78</v>
      </c>
      <c r="C9" s="11" t="n">
        <v>21.4</v>
      </c>
      <c r="D9" s="14" t="str">
        <f aca="false">IF($A9="","",$A9&amp;"|"&amp;$B9)</f>
        <v>CLI006|EMB011</v>
      </c>
    </row>
    <row r="10" customFormat="false" ht="15" hidden="false" customHeight="false" outlineLevel="0" collapsed="false">
      <c r="A10" s="10"/>
      <c r="B10" s="10"/>
      <c r="C10" s="11"/>
      <c r="D10" s="14" t="str">
        <f aca="false">IF($A10="","",$A10&amp;"|"&amp;$B10)</f>
        <v/>
      </c>
    </row>
    <row r="11" customFormat="false" ht="15" hidden="false" customHeight="false" outlineLevel="0" collapsed="false">
      <c r="A11" s="10"/>
      <c r="B11" s="13" t="s">
        <v>107</v>
      </c>
      <c r="C11" s="11"/>
      <c r="D11" s="14" t="str">
        <f aca="false">IF($A11="","",$A11&amp;"|"&amp;$B11)</f>
        <v/>
      </c>
    </row>
    <row r="12" customFormat="false" ht="15" hidden="false" customHeight="false" outlineLevel="0" collapsed="false">
      <c r="A12" s="10"/>
      <c r="B12" s="10"/>
      <c r="C12" s="11"/>
      <c r="D12" s="14" t="str">
        <f aca="false">IF($A12="","",$A12&amp;"|"&amp;$B12)</f>
        <v/>
      </c>
    </row>
    <row r="13" customFormat="false" ht="15" hidden="false" customHeight="false" outlineLevel="0" collapsed="false">
      <c r="A13" s="10"/>
      <c r="B13" s="10"/>
      <c r="C13" s="11"/>
      <c r="D13" s="14" t="str">
        <f aca="false">IF($A13="","",$A13&amp;"|"&amp;$B13)</f>
        <v/>
      </c>
    </row>
    <row r="14" customFormat="false" ht="15" hidden="false" customHeight="false" outlineLevel="0" collapsed="false">
      <c r="A14" s="10"/>
      <c r="B14" s="10"/>
      <c r="C14" s="11"/>
      <c r="D14" s="14" t="str">
        <f aca="false">IF($A14="","",$A14&amp;"|"&amp;$B14)</f>
        <v/>
      </c>
    </row>
    <row r="15" customFormat="false" ht="15" hidden="false" customHeight="false" outlineLevel="0" collapsed="false">
      <c r="A15" s="10"/>
      <c r="B15" s="10"/>
      <c r="C15" s="11"/>
      <c r="D15" s="14" t="str">
        <f aca="false">IF($A15="","",$A15&amp;"|"&amp;$B15)</f>
        <v/>
      </c>
    </row>
    <row r="16" customFormat="false" ht="15" hidden="false" customHeight="false" outlineLevel="0" collapsed="false">
      <c r="A16" s="10"/>
      <c r="B16" s="10"/>
      <c r="C16" s="11"/>
      <c r="D16" s="14" t="str">
        <f aca="false">IF($A16="","",$A16&amp;"|"&amp;$B16)</f>
        <v/>
      </c>
    </row>
    <row r="17" customFormat="false" ht="15" hidden="false" customHeight="false" outlineLevel="0" collapsed="false">
      <c r="A17" s="10"/>
      <c r="B17" s="10"/>
      <c r="C17" s="11"/>
      <c r="D17" s="14" t="str">
        <f aca="false">IF($A17="","",$A17&amp;"|"&amp;$B17)</f>
        <v/>
      </c>
    </row>
    <row r="18" customFormat="false" ht="15" hidden="false" customHeight="false" outlineLevel="0" collapsed="false">
      <c r="A18" s="10"/>
      <c r="B18" s="10"/>
      <c r="C18" s="11"/>
      <c r="D18" s="14" t="str">
        <f aca="false">IF($A18="","",$A18&amp;"|"&amp;$B18)</f>
        <v/>
      </c>
    </row>
    <row r="19" customFormat="false" ht="15" hidden="false" customHeight="false" outlineLevel="0" collapsed="false">
      <c r="A19" s="10"/>
      <c r="B19" s="10"/>
      <c r="C19" s="11"/>
      <c r="D19" s="14" t="str">
        <f aca="false">IF($A19="","",$A19&amp;"|"&amp;$B19)</f>
        <v/>
      </c>
    </row>
    <row r="20" customFormat="false" ht="15" hidden="false" customHeight="false" outlineLevel="0" collapsed="false">
      <c r="A20" s="10"/>
      <c r="B20" s="10"/>
      <c r="C20" s="11"/>
      <c r="D20" s="14" t="str">
        <f aca="false">IF($A20="","",$A20&amp;"|"&amp;$B20)</f>
        <v/>
      </c>
    </row>
    <row r="21" customFormat="false" ht="15" hidden="false" customHeight="false" outlineLevel="0" collapsed="false">
      <c r="A21" s="10"/>
      <c r="B21" s="10"/>
      <c r="C21" s="11"/>
      <c r="D21" s="14" t="str">
        <f aca="false">IF($A21="","",$A21&amp;"|"&amp;$B21)</f>
        <v/>
      </c>
    </row>
    <row r="22" customFormat="false" ht="15" hidden="false" customHeight="false" outlineLevel="0" collapsed="false">
      <c r="A22" s="10"/>
      <c r="B22" s="10"/>
      <c r="C22" s="11"/>
      <c r="D22" s="14" t="str">
        <f aca="false">IF($A22="","",$A22&amp;"|"&amp;$B22)</f>
        <v/>
      </c>
    </row>
    <row r="23" customFormat="false" ht="15" hidden="false" customHeight="false" outlineLevel="0" collapsed="false">
      <c r="A23" s="10"/>
      <c r="B23" s="10"/>
      <c r="C23" s="11"/>
      <c r="D23" s="14" t="str">
        <f aca="false">IF($A23="","",$A23&amp;"|"&amp;$B23)</f>
        <v/>
      </c>
    </row>
    <row r="24" customFormat="false" ht="15" hidden="false" customHeight="false" outlineLevel="0" collapsed="false">
      <c r="A24" s="10"/>
      <c r="B24" s="10"/>
      <c r="C24" s="11"/>
      <c r="D24" s="14" t="str">
        <f aca="false">IF($A24="","",$A24&amp;"|"&amp;$B24)</f>
        <v/>
      </c>
    </row>
    <row r="25" customFormat="false" ht="15" hidden="false" customHeight="false" outlineLevel="0" collapsed="false">
      <c r="A25" s="10"/>
      <c r="B25" s="10"/>
      <c r="C25" s="11"/>
      <c r="D25" s="14" t="str">
        <f aca="false">IF($A25="","",$A25&amp;"|"&amp;$B25)</f>
        <v/>
      </c>
    </row>
    <row r="26" customFormat="false" ht="15" hidden="false" customHeight="false" outlineLevel="0" collapsed="false">
      <c r="A26" s="10"/>
      <c r="B26" s="10"/>
      <c r="C26" s="11"/>
      <c r="D26" s="14" t="str">
        <f aca="false">IF($A26="","",$A26&amp;"|"&amp;$B26)</f>
        <v/>
      </c>
    </row>
    <row r="27" customFormat="false" ht="15" hidden="false" customHeight="false" outlineLevel="0" collapsed="false">
      <c r="A27" s="10"/>
      <c r="B27" s="10"/>
      <c r="C27" s="11"/>
      <c r="D27" s="14" t="str">
        <f aca="false">IF($A27="","",$A27&amp;"|"&amp;$B27)</f>
        <v/>
      </c>
    </row>
    <row r="28" customFormat="false" ht="15" hidden="false" customHeight="false" outlineLevel="0" collapsed="false">
      <c r="A28" s="10"/>
      <c r="B28" s="10"/>
      <c r="C28" s="11"/>
      <c r="D28" s="14" t="str">
        <f aca="false">IF($A28="","",$A28&amp;"|"&amp;$B28)</f>
        <v/>
      </c>
    </row>
    <row r="29" customFormat="false" ht="15" hidden="false" customHeight="false" outlineLevel="0" collapsed="false">
      <c r="A29" s="10"/>
      <c r="B29" s="10"/>
      <c r="C29" s="11"/>
      <c r="D29" s="14" t="str">
        <f aca="false">IF($A29="","",$A29&amp;"|"&amp;$B29)</f>
        <v/>
      </c>
    </row>
    <row r="30" customFormat="false" ht="15" hidden="false" customHeight="false" outlineLevel="0" collapsed="false">
      <c r="A30" s="10"/>
      <c r="B30" s="10"/>
      <c r="C30" s="11"/>
      <c r="D30" s="14" t="str">
        <f aca="false">IF($A30="","",$A30&amp;"|"&amp;$B30)</f>
        <v/>
      </c>
    </row>
    <row r="31" customFormat="false" ht="15" hidden="false" customHeight="false" outlineLevel="0" collapsed="false">
      <c r="A31" s="10"/>
      <c r="B31" s="10"/>
      <c r="C31" s="11"/>
      <c r="D31" s="14" t="str">
        <f aca="false">IF($A31="","",$A31&amp;"|"&amp;$B31)</f>
        <v/>
      </c>
    </row>
    <row r="32" customFormat="false" ht="15" hidden="false" customHeight="false" outlineLevel="0" collapsed="false">
      <c r="A32" s="10"/>
      <c r="B32" s="10"/>
      <c r="C32" s="11"/>
      <c r="D32" s="14" t="str">
        <f aca="false">IF($A32="","",$A32&amp;"|"&amp;$B32)</f>
        <v/>
      </c>
    </row>
    <row r="33" customFormat="false" ht="15" hidden="false" customHeight="false" outlineLevel="0" collapsed="false">
      <c r="A33" s="10"/>
      <c r="B33" s="10"/>
      <c r="C33" s="11"/>
      <c r="D33" s="14" t="str">
        <f aca="false">IF($A33="","",$A33&amp;"|"&amp;$B33)</f>
        <v/>
      </c>
    </row>
    <row r="34" customFormat="false" ht="15" hidden="false" customHeight="false" outlineLevel="0" collapsed="false">
      <c r="A34" s="10"/>
      <c r="B34" s="10"/>
      <c r="C34" s="11"/>
      <c r="D34" s="14" t="str">
        <f aca="false">IF($A34="","",$A34&amp;"|"&amp;$B34)</f>
        <v/>
      </c>
    </row>
    <row r="35" customFormat="false" ht="15" hidden="false" customHeight="false" outlineLevel="0" collapsed="false">
      <c r="A35" s="10"/>
      <c r="B35" s="10"/>
      <c r="C35" s="11"/>
      <c r="D35" s="14" t="str">
        <f aca="false">IF($A35="","",$A35&amp;"|"&amp;$B35)</f>
        <v/>
      </c>
    </row>
    <row r="36" customFormat="false" ht="15" hidden="false" customHeight="false" outlineLevel="0" collapsed="false">
      <c r="A36" s="10"/>
      <c r="B36" s="10"/>
      <c r="C36" s="11"/>
      <c r="D36" s="14" t="str">
        <f aca="false">IF($A36="","",$A36&amp;"|"&amp;$B36)</f>
        <v/>
      </c>
    </row>
    <row r="37" customFormat="false" ht="15" hidden="false" customHeight="false" outlineLevel="0" collapsed="false">
      <c r="A37" s="10"/>
      <c r="B37" s="10"/>
      <c r="C37" s="11"/>
      <c r="D37" s="14" t="str">
        <f aca="false">IF($A37="","",$A37&amp;"|"&amp;$B37)</f>
        <v/>
      </c>
    </row>
    <row r="38" customFormat="false" ht="15" hidden="false" customHeight="false" outlineLevel="0" collapsed="false">
      <c r="A38" s="10"/>
      <c r="B38" s="10"/>
      <c r="C38" s="11"/>
      <c r="D38" s="14" t="str">
        <f aca="false">IF($A38="","",$A38&amp;"|"&amp;$B38)</f>
        <v/>
      </c>
    </row>
    <row r="39" customFormat="false" ht="15" hidden="false" customHeight="false" outlineLevel="0" collapsed="false">
      <c r="A39" s="10"/>
      <c r="B39" s="10"/>
      <c r="C39" s="11"/>
      <c r="D39" s="14" t="str">
        <f aca="false">IF($A39="","",$A39&amp;"|"&amp;$B39)</f>
        <v/>
      </c>
    </row>
    <row r="40" customFormat="false" ht="15" hidden="false" customHeight="false" outlineLevel="0" collapsed="false">
      <c r="A40" s="10"/>
      <c r="B40" s="10"/>
      <c r="C40" s="11"/>
      <c r="D40" s="14" t="str">
        <f aca="false">IF($A40="","",$A40&amp;"|"&amp;$B40)</f>
        <v/>
      </c>
    </row>
    <row r="41" customFormat="false" ht="15" hidden="false" customHeight="false" outlineLevel="0" collapsed="false">
      <c r="A41" s="10"/>
      <c r="B41" s="10"/>
      <c r="C41" s="11"/>
      <c r="D41" s="14" t="str">
        <f aca="false">IF($A41="","",$A41&amp;"|"&amp;$B41)</f>
        <v/>
      </c>
    </row>
    <row r="42" customFormat="false" ht="15" hidden="false" customHeight="false" outlineLevel="0" collapsed="false">
      <c r="A42" s="10"/>
      <c r="B42" s="10"/>
      <c r="C42" s="11"/>
      <c r="D42" s="14" t="str">
        <f aca="false">IF($A42="","",$A42&amp;"|"&amp;$B42)</f>
        <v/>
      </c>
    </row>
    <row r="43" customFormat="false" ht="15" hidden="false" customHeight="false" outlineLevel="0" collapsed="false">
      <c r="A43" s="10"/>
      <c r="B43" s="10"/>
      <c r="C43" s="11"/>
      <c r="D43" s="14" t="str">
        <f aca="false">IF($A43="","",$A43&amp;"|"&amp;$B43)</f>
        <v/>
      </c>
    </row>
    <row r="44" customFormat="false" ht="15" hidden="false" customHeight="false" outlineLevel="0" collapsed="false">
      <c r="A44" s="10"/>
      <c r="B44" s="10"/>
      <c r="C44" s="11"/>
      <c r="D44" s="14" t="str">
        <f aca="false">IF($A44="","",$A44&amp;"|"&amp;$B44)</f>
        <v/>
      </c>
    </row>
    <row r="45" customFormat="false" ht="15" hidden="false" customHeight="false" outlineLevel="0" collapsed="false">
      <c r="A45" s="10"/>
      <c r="B45" s="10"/>
      <c r="C45" s="11"/>
      <c r="D45" s="14" t="str">
        <f aca="false">IF($A45="","",$A45&amp;"|"&amp;$B45)</f>
        <v/>
      </c>
    </row>
    <row r="46" customFormat="false" ht="15" hidden="false" customHeight="false" outlineLevel="0" collapsed="false">
      <c r="A46" s="10"/>
      <c r="B46" s="10"/>
      <c r="C46" s="11"/>
      <c r="D46" s="14" t="str">
        <f aca="false">IF($A46="","",$A46&amp;"|"&amp;$B46)</f>
        <v/>
      </c>
    </row>
    <row r="47" customFormat="false" ht="15" hidden="false" customHeight="false" outlineLevel="0" collapsed="false">
      <c r="A47" s="10"/>
      <c r="B47" s="10"/>
      <c r="C47" s="11"/>
      <c r="D47" s="14" t="str">
        <f aca="false">IF($A47="","",$A47&amp;"|"&amp;$B47)</f>
        <v/>
      </c>
    </row>
    <row r="48" customFormat="false" ht="15" hidden="false" customHeight="false" outlineLevel="0" collapsed="false">
      <c r="A48" s="10"/>
      <c r="B48" s="10"/>
      <c r="C48" s="11"/>
      <c r="D48" s="14" t="str">
        <f aca="false">IF($A48="","",$A48&amp;"|"&amp;$B48)</f>
        <v/>
      </c>
    </row>
    <row r="49" customFormat="false" ht="15" hidden="false" customHeight="false" outlineLevel="0" collapsed="false">
      <c r="A49" s="10"/>
      <c r="B49" s="10"/>
      <c r="C49" s="11"/>
      <c r="D49" s="14" t="str">
        <f aca="false">IF($A49="","",$A49&amp;"|"&amp;$B49)</f>
        <v/>
      </c>
    </row>
    <row r="50" customFormat="false" ht="15" hidden="false" customHeight="false" outlineLevel="0" collapsed="false">
      <c r="A50" s="10"/>
      <c r="B50" s="10"/>
      <c r="C50" s="11"/>
      <c r="D50" s="14" t="str">
        <f aca="false">IF($A50="","",$A50&amp;"|"&amp;$B50)</f>
        <v/>
      </c>
    </row>
    <row r="51" customFormat="false" ht="15" hidden="false" customHeight="false" outlineLevel="0" collapsed="false">
      <c r="A51" s="10"/>
      <c r="B51" s="10"/>
      <c r="C51" s="11"/>
      <c r="D51" s="14" t="str">
        <f aca="false">IF($A51="","",$A51&amp;"|"&amp;$B51)</f>
        <v/>
      </c>
    </row>
    <row r="52" customFormat="false" ht="15" hidden="false" customHeight="false" outlineLevel="0" collapsed="false">
      <c r="A52" s="10"/>
      <c r="B52" s="10"/>
      <c r="C52" s="11"/>
      <c r="D52" s="14" t="str">
        <f aca="false">IF($A52="","",$A52&amp;"|"&amp;$B52)</f>
        <v/>
      </c>
    </row>
    <row r="53" customFormat="false" ht="15" hidden="false" customHeight="false" outlineLevel="0" collapsed="false">
      <c r="A53" s="10"/>
      <c r="B53" s="10"/>
      <c r="C53" s="11"/>
      <c r="D53" s="14" t="str">
        <f aca="false">IF($A53="","",$A53&amp;"|"&amp;$B53)</f>
        <v/>
      </c>
    </row>
    <row r="54" customFormat="false" ht="15" hidden="false" customHeight="false" outlineLevel="0" collapsed="false">
      <c r="A54" s="10"/>
      <c r="B54" s="10"/>
      <c r="C54" s="11"/>
      <c r="D54" s="14" t="str">
        <f aca="false">IF($A54="","",$A54&amp;"|"&amp;$B54)</f>
        <v/>
      </c>
    </row>
    <row r="55" customFormat="false" ht="15" hidden="false" customHeight="false" outlineLevel="0" collapsed="false">
      <c r="A55" s="10"/>
      <c r="B55" s="10"/>
      <c r="C55" s="11"/>
      <c r="D55" s="14" t="str">
        <f aca="false">IF($A55="","",$A55&amp;"|"&amp;$B55)</f>
        <v/>
      </c>
    </row>
    <row r="56" customFormat="false" ht="15" hidden="false" customHeight="false" outlineLevel="0" collapsed="false">
      <c r="A56" s="10"/>
      <c r="B56" s="10"/>
      <c r="C56" s="11"/>
      <c r="D56" s="14" t="str">
        <f aca="false">IF($A56="","",$A56&amp;"|"&amp;$B56)</f>
        <v/>
      </c>
    </row>
    <row r="57" customFormat="false" ht="15" hidden="false" customHeight="false" outlineLevel="0" collapsed="false">
      <c r="A57" s="10"/>
      <c r="B57" s="10"/>
      <c r="C57" s="11"/>
      <c r="D57" s="14" t="str">
        <f aca="false">IF($A57="","",$A57&amp;"|"&amp;$B57)</f>
        <v/>
      </c>
    </row>
    <row r="58" customFormat="false" ht="15" hidden="false" customHeight="false" outlineLevel="0" collapsed="false">
      <c r="A58" s="10"/>
      <c r="B58" s="10"/>
      <c r="C58" s="11"/>
      <c r="D58" s="14" t="str">
        <f aca="false">IF($A58="","",$A58&amp;"|"&amp;$B58)</f>
        <v/>
      </c>
    </row>
    <row r="59" customFormat="false" ht="15" hidden="false" customHeight="false" outlineLevel="0" collapsed="false">
      <c r="A59" s="10"/>
      <c r="B59" s="10"/>
      <c r="C59" s="11"/>
      <c r="D59" s="14" t="str">
        <f aca="false">IF($A59="","",$A59&amp;"|"&amp;$B59)</f>
        <v/>
      </c>
    </row>
    <row r="60" customFormat="false" ht="15" hidden="false" customHeight="false" outlineLevel="0" collapsed="false">
      <c r="A60" s="10"/>
      <c r="B60" s="10"/>
      <c r="C60" s="11"/>
      <c r="D60" s="14" t="str">
        <f aca="false">IF($A60="","",$A60&amp;"|"&amp;$B60)</f>
        <v/>
      </c>
    </row>
    <row r="61" customFormat="false" ht="15" hidden="false" customHeight="false" outlineLevel="0" collapsed="false">
      <c r="A61" s="10"/>
      <c r="B61" s="10"/>
      <c r="C61" s="11"/>
      <c r="D61" s="14" t="str">
        <f aca="false">IF($A61="","",$A61&amp;"|"&amp;$B61)</f>
        <v/>
      </c>
    </row>
    <row r="62" customFormat="false" ht="15" hidden="false" customHeight="false" outlineLevel="0" collapsed="false">
      <c r="A62" s="10"/>
      <c r="B62" s="10"/>
      <c r="C62" s="11"/>
      <c r="D62" s="14" t="str">
        <f aca="false">IF($A62="","",$A62&amp;"|"&amp;$B62)</f>
        <v/>
      </c>
    </row>
    <row r="63" customFormat="false" ht="15" hidden="false" customHeight="false" outlineLevel="0" collapsed="false">
      <c r="A63" s="10"/>
      <c r="B63" s="10"/>
      <c r="C63" s="11"/>
      <c r="D63" s="14" t="str">
        <f aca="false">IF($A63="","",$A63&amp;"|"&amp;$B63)</f>
        <v/>
      </c>
    </row>
    <row r="64" customFormat="false" ht="15" hidden="false" customHeight="false" outlineLevel="0" collapsed="false">
      <c r="A64" s="10"/>
      <c r="B64" s="10"/>
      <c r="C64" s="11"/>
      <c r="D64" s="14" t="str">
        <f aca="false">IF($A64="","",$A64&amp;"|"&amp;$B64)</f>
        <v/>
      </c>
    </row>
    <row r="65" customFormat="false" ht="15" hidden="false" customHeight="false" outlineLevel="0" collapsed="false">
      <c r="A65" s="10"/>
      <c r="B65" s="10"/>
      <c r="C65" s="11"/>
      <c r="D65" s="14" t="str">
        <f aca="false">IF($A65="","",$A65&amp;"|"&amp;$B65)</f>
        <v/>
      </c>
    </row>
    <row r="66" customFormat="false" ht="15" hidden="false" customHeight="false" outlineLevel="0" collapsed="false">
      <c r="A66" s="10"/>
      <c r="B66" s="10"/>
      <c r="C66" s="11"/>
      <c r="D66" s="14" t="str">
        <f aca="false">IF($A66="","",$A66&amp;"|"&amp;$B66)</f>
        <v/>
      </c>
    </row>
    <row r="67" customFormat="false" ht="15" hidden="false" customHeight="false" outlineLevel="0" collapsed="false">
      <c r="A67" s="10"/>
      <c r="B67" s="10"/>
      <c r="C67" s="11"/>
      <c r="D67" s="14" t="str">
        <f aca="false">IF($A67="","",$A67&amp;"|"&amp;$B67)</f>
        <v/>
      </c>
    </row>
    <row r="68" customFormat="false" ht="15" hidden="false" customHeight="false" outlineLevel="0" collapsed="false">
      <c r="A68" s="10"/>
      <c r="B68" s="10"/>
      <c r="C68" s="11"/>
      <c r="D68" s="14" t="str">
        <f aca="false">IF($A68="","",$A68&amp;"|"&amp;$B68)</f>
        <v/>
      </c>
    </row>
    <row r="69" customFormat="false" ht="15" hidden="false" customHeight="false" outlineLevel="0" collapsed="false">
      <c r="A69" s="10"/>
      <c r="B69" s="10"/>
      <c r="C69" s="11"/>
      <c r="D69" s="14" t="str">
        <f aca="false">IF($A69="","",$A69&amp;"|"&amp;$B69)</f>
        <v/>
      </c>
    </row>
    <row r="70" customFormat="false" ht="15" hidden="false" customHeight="false" outlineLevel="0" collapsed="false">
      <c r="A70" s="10"/>
      <c r="B70" s="10"/>
      <c r="C70" s="11"/>
      <c r="D70" s="14" t="str">
        <f aca="false">IF($A70="","",$A70&amp;"|"&amp;$B70)</f>
        <v/>
      </c>
    </row>
    <row r="71" customFormat="false" ht="15" hidden="false" customHeight="false" outlineLevel="0" collapsed="false">
      <c r="A71" s="10"/>
      <c r="B71" s="10"/>
      <c r="C71" s="11"/>
      <c r="D71" s="14" t="str">
        <f aca="false">IF($A71="","",$A71&amp;"|"&amp;$B71)</f>
        <v/>
      </c>
    </row>
    <row r="72" customFormat="false" ht="15" hidden="false" customHeight="false" outlineLevel="0" collapsed="false">
      <c r="A72" s="10"/>
      <c r="B72" s="10"/>
      <c r="C72" s="11"/>
      <c r="D72" s="14" t="str">
        <f aca="false">IF($A72="","",$A72&amp;"|"&amp;$B72)</f>
        <v/>
      </c>
    </row>
    <row r="73" customFormat="false" ht="15" hidden="false" customHeight="false" outlineLevel="0" collapsed="false">
      <c r="A73" s="10"/>
      <c r="B73" s="10"/>
      <c r="C73" s="11"/>
      <c r="D73" s="14" t="str">
        <f aca="false">IF($A73="","",$A73&amp;"|"&amp;$B73)</f>
        <v/>
      </c>
    </row>
    <row r="74" customFormat="false" ht="15" hidden="false" customHeight="false" outlineLevel="0" collapsed="false">
      <c r="A74" s="10"/>
      <c r="B74" s="10"/>
      <c r="C74" s="11"/>
      <c r="D74" s="14" t="str">
        <f aca="false">IF($A74="","",$A74&amp;"|"&amp;$B74)</f>
        <v/>
      </c>
    </row>
    <row r="75" customFormat="false" ht="15" hidden="false" customHeight="false" outlineLevel="0" collapsed="false">
      <c r="A75" s="10"/>
      <c r="B75" s="10"/>
      <c r="C75" s="11"/>
      <c r="D75" s="14" t="str">
        <f aca="false">IF($A75="","",$A75&amp;"|"&amp;$B75)</f>
        <v/>
      </c>
    </row>
    <row r="76" customFormat="false" ht="15" hidden="false" customHeight="false" outlineLevel="0" collapsed="false">
      <c r="A76" s="10"/>
      <c r="B76" s="10"/>
      <c r="C76" s="11"/>
      <c r="D76" s="14" t="str">
        <f aca="false">IF($A76="","",$A76&amp;"|"&amp;$B76)</f>
        <v/>
      </c>
    </row>
    <row r="77" customFormat="false" ht="15" hidden="false" customHeight="false" outlineLevel="0" collapsed="false">
      <c r="A77" s="10"/>
      <c r="B77" s="10"/>
      <c r="C77" s="11"/>
      <c r="D77" s="14" t="str">
        <f aca="false">IF($A77="","",$A77&amp;"|"&amp;$B77)</f>
        <v/>
      </c>
    </row>
    <row r="78" customFormat="false" ht="15" hidden="false" customHeight="false" outlineLevel="0" collapsed="false">
      <c r="A78" s="10"/>
      <c r="B78" s="10"/>
      <c r="C78" s="11"/>
      <c r="D78" s="14" t="str">
        <f aca="false">IF($A78="","",$A78&amp;"|"&amp;$B78)</f>
        <v/>
      </c>
    </row>
    <row r="79" customFormat="false" ht="15" hidden="false" customHeight="false" outlineLevel="0" collapsed="false">
      <c r="A79" s="10"/>
      <c r="B79" s="10"/>
      <c r="C79" s="11"/>
      <c r="D79" s="14" t="str">
        <f aca="false">IF($A79="","",$A79&amp;"|"&amp;$B79)</f>
        <v/>
      </c>
    </row>
    <row r="80" customFormat="false" ht="15" hidden="false" customHeight="false" outlineLevel="0" collapsed="false">
      <c r="A80" s="10"/>
      <c r="B80" s="10"/>
      <c r="C80" s="11"/>
      <c r="D80" s="14" t="str">
        <f aca="false">IF($A80="","",$A80&amp;"|"&amp;$B80)</f>
        <v/>
      </c>
    </row>
    <row r="81" customFormat="false" ht="15" hidden="false" customHeight="false" outlineLevel="0" collapsed="false">
      <c r="A81" s="10"/>
      <c r="B81" s="10"/>
      <c r="C81" s="11"/>
      <c r="D81" s="14" t="str">
        <f aca="false">IF($A81="","",$A81&amp;"|"&amp;$B81)</f>
        <v/>
      </c>
    </row>
    <row r="82" customFormat="false" ht="15" hidden="false" customHeight="false" outlineLevel="0" collapsed="false">
      <c r="A82" s="10"/>
      <c r="B82" s="10"/>
      <c r="C82" s="11"/>
      <c r="D82" s="14" t="str">
        <f aca="false">IF($A82="","",$A82&amp;"|"&amp;$B82)</f>
        <v/>
      </c>
    </row>
    <row r="83" customFormat="false" ht="15" hidden="false" customHeight="false" outlineLevel="0" collapsed="false">
      <c r="A83" s="10"/>
      <c r="B83" s="10"/>
      <c r="C83" s="11"/>
      <c r="D83" s="14" t="str">
        <f aca="false">IF($A83="","",$A83&amp;"|"&amp;$B83)</f>
        <v/>
      </c>
    </row>
    <row r="84" customFormat="false" ht="15" hidden="false" customHeight="false" outlineLevel="0" collapsed="false">
      <c r="A84" s="10"/>
      <c r="B84" s="10"/>
      <c r="C84" s="11"/>
      <c r="D84" s="14" t="str">
        <f aca="false">IF($A84="","",$A84&amp;"|"&amp;$B84)</f>
        <v/>
      </c>
    </row>
    <row r="85" customFormat="false" ht="15" hidden="false" customHeight="false" outlineLevel="0" collapsed="false">
      <c r="A85" s="10"/>
      <c r="B85" s="10"/>
      <c r="C85" s="11"/>
      <c r="D85" s="14" t="str">
        <f aca="false">IF($A85="","",$A85&amp;"|"&amp;$B85)</f>
        <v/>
      </c>
    </row>
    <row r="86" customFormat="false" ht="15" hidden="false" customHeight="false" outlineLevel="0" collapsed="false">
      <c r="A86" s="10"/>
      <c r="B86" s="10"/>
      <c r="C86" s="11"/>
      <c r="D86" s="14" t="str">
        <f aca="false">IF($A86="","",$A86&amp;"|"&amp;$B86)</f>
        <v/>
      </c>
    </row>
    <row r="87" customFormat="false" ht="15" hidden="false" customHeight="false" outlineLevel="0" collapsed="false">
      <c r="A87" s="10"/>
      <c r="B87" s="10"/>
      <c r="C87" s="11"/>
      <c r="D87" s="14" t="str">
        <f aca="false">IF($A87="","",$A87&amp;"|"&amp;$B87)</f>
        <v/>
      </c>
    </row>
    <row r="88" customFormat="false" ht="15" hidden="false" customHeight="false" outlineLevel="0" collapsed="false">
      <c r="A88" s="10"/>
      <c r="B88" s="10"/>
      <c r="C88" s="11"/>
      <c r="D88" s="14" t="str">
        <f aca="false">IF($A88="","",$A88&amp;"|"&amp;$B88)</f>
        <v/>
      </c>
    </row>
    <row r="89" customFormat="false" ht="15" hidden="false" customHeight="false" outlineLevel="0" collapsed="false">
      <c r="A89" s="10"/>
      <c r="B89" s="10"/>
      <c r="C89" s="11"/>
      <c r="D89" s="14" t="str">
        <f aca="false">IF($A89="","",$A89&amp;"|"&amp;$B89)</f>
        <v/>
      </c>
    </row>
    <row r="90" customFormat="false" ht="15" hidden="false" customHeight="false" outlineLevel="0" collapsed="false">
      <c r="A90" s="10"/>
      <c r="B90" s="10"/>
      <c r="C90" s="11"/>
      <c r="D90" s="14" t="str">
        <f aca="false">IF($A90="","",$A90&amp;"|"&amp;$B90)</f>
        <v/>
      </c>
    </row>
    <row r="91" customFormat="false" ht="15" hidden="false" customHeight="false" outlineLevel="0" collapsed="false">
      <c r="A91" s="10"/>
      <c r="B91" s="10"/>
      <c r="C91" s="11"/>
      <c r="D91" s="14" t="str">
        <f aca="false">IF($A91="","",$A91&amp;"|"&amp;$B91)</f>
        <v/>
      </c>
    </row>
    <row r="92" customFormat="false" ht="15" hidden="false" customHeight="false" outlineLevel="0" collapsed="false">
      <c r="A92" s="10"/>
      <c r="B92" s="10"/>
      <c r="C92" s="11"/>
      <c r="D92" s="14" t="str">
        <f aca="false">IF($A92="","",$A92&amp;"|"&amp;$B92)</f>
        <v/>
      </c>
    </row>
    <row r="93" customFormat="false" ht="15" hidden="false" customHeight="false" outlineLevel="0" collapsed="false">
      <c r="A93" s="10"/>
      <c r="B93" s="10"/>
      <c r="C93" s="11"/>
      <c r="D93" s="14" t="str">
        <f aca="false">IF($A93="","",$A93&amp;"|"&amp;$B93)</f>
        <v/>
      </c>
    </row>
    <row r="94" customFormat="false" ht="15" hidden="false" customHeight="false" outlineLevel="0" collapsed="false">
      <c r="A94" s="10"/>
      <c r="B94" s="10"/>
      <c r="C94" s="11"/>
      <c r="D94" s="14" t="str">
        <f aca="false">IF($A94="","",$A94&amp;"|"&amp;$B94)</f>
        <v/>
      </c>
    </row>
    <row r="95" customFormat="false" ht="15" hidden="false" customHeight="false" outlineLevel="0" collapsed="false">
      <c r="A95" s="10"/>
      <c r="B95" s="10"/>
      <c r="C95" s="11"/>
      <c r="D95" s="14" t="str">
        <f aca="false">IF($A95="","",$A95&amp;"|"&amp;$B95)</f>
        <v/>
      </c>
    </row>
    <row r="96" customFormat="false" ht="15" hidden="false" customHeight="false" outlineLevel="0" collapsed="false">
      <c r="A96" s="10"/>
      <c r="B96" s="10"/>
      <c r="C96" s="11"/>
      <c r="D96" s="14" t="str">
        <f aca="false">IF($A96="","",$A96&amp;"|"&amp;$B96)</f>
        <v/>
      </c>
    </row>
    <row r="97" customFormat="false" ht="15" hidden="false" customHeight="false" outlineLevel="0" collapsed="false">
      <c r="A97" s="10"/>
      <c r="B97" s="10"/>
      <c r="C97" s="11"/>
      <c r="D97" s="14" t="str">
        <f aca="false">IF($A97="","",$A97&amp;"|"&amp;$B97)</f>
        <v/>
      </c>
    </row>
    <row r="98" customFormat="false" ht="15" hidden="false" customHeight="false" outlineLevel="0" collapsed="false">
      <c r="A98" s="10"/>
      <c r="B98" s="10"/>
      <c r="C98" s="11"/>
      <c r="D98" s="14" t="str">
        <f aca="false">IF($A98="","",$A98&amp;"|"&amp;$B98)</f>
        <v/>
      </c>
    </row>
    <row r="99" customFormat="false" ht="15" hidden="false" customHeight="false" outlineLevel="0" collapsed="false">
      <c r="A99" s="10"/>
      <c r="B99" s="10"/>
      <c r="C99" s="11"/>
      <c r="D99" s="14" t="str">
        <f aca="false">IF($A99="","",$A99&amp;"|"&amp;$B99)</f>
        <v/>
      </c>
    </row>
    <row r="100" customFormat="false" ht="15" hidden="false" customHeight="false" outlineLevel="0" collapsed="false">
      <c r="A100" s="10"/>
      <c r="B100" s="10"/>
      <c r="C100" s="11"/>
      <c r="D100" s="14" t="str">
        <f aca="false">IF($A100="","",$A100&amp;"|"&amp;$B100)</f>
        <v/>
      </c>
    </row>
    <row r="101" customFormat="false" ht="15" hidden="false" customHeight="false" outlineLevel="0" collapsed="false">
      <c r="A101" s="10"/>
      <c r="B101" s="10"/>
      <c r="C101" s="11"/>
      <c r="D101" s="14" t="str">
        <f aca="false">IF($A101="","",$A101&amp;"|"&amp;$B101)</f>
        <v/>
      </c>
    </row>
    <row r="102" customFormat="false" ht="15" hidden="false" customHeight="false" outlineLevel="0" collapsed="false">
      <c r="A102" s="10"/>
      <c r="B102" s="10"/>
      <c r="C102" s="11"/>
      <c r="D102" s="14" t="str">
        <f aca="false">IF($A102="","",$A102&amp;"|"&amp;$B102)</f>
        <v/>
      </c>
    </row>
    <row r="103" customFormat="false" ht="15" hidden="false" customHeight="false" outlineLevel="0" collapsed="false">
      <c r="A103" s="10"/>
      <c r="B103" s="10"/>
      <c r="C103" s="11"/>
      <c r="D103" s="14" t="str">
        <f aca="false">IF($A103="","",$A103&amp;"|"&amp;$B103)</f>
        <v/>
      </c>
    </row>
    <row r="104" customFormat="false" ht="15" hidden="false" customHeight="false" outlineLevel="0" collapsed="false">
      <c r="A104" s="10"/>
      <c r="B104" s="10"/>
      <c r="C104" s="11"/>
      <c r="D104" s="14" t="str">
        <f aca="false">IF($A104="","",$A104&amp;"|"&amp;$B104)</f>
        <v/>
      </c>
    </row>
    <row r="105" customFormat="false" ht="15" hidden="false" customHeight="false" outlineLevel="0" collapsed="false">
      <c r="A105" s="10"/>
      <c r="B105" s="10"/>
      <c r="C105" s="11"/>
      <c r="D105" s="14" t="str">
        <f aca="false">IF($A105="","",$A105&amp;"|"&amp;$B105)</f>
        <v/>
      </c>
    </row>
    <row r="106" customFormat="false" ht="15" hidden="false" customHeight="false" outlineLevel="0" collapsed="false">
      <c r="A106" s="10"/>
      <c r="B106" s="10"/>
      <c r="C106" s="11"/>
      <c r="D106" s="14" t="str">
        <f aca="false">IF($A106="","",$A106&amp;"|"&amp;$B106)</f>
        <v/>
      </c>
    </row>
    <row r="107" customFormat="false" ht="15" hidden="false" customHeight="false" outlineLevel="0" collapsed="false">
      <c r="A107" s="10"/>
      <c r="B107" s="10"/>
      <c r="C107" s="11"/>
      <c r="D107" s="14" t="str">
        <f aca="false">IF($A107="","",$A107&amp;"|"&amp;$B107)</f>
        <v/>
      </c>
    </row>
    <row r="108" customFormat="false" ht="15" hidden="false" customHeight="false" outlineLevel="0" collapsed="false">
      <c r="A108" s="10"/>
      <c r="B108" s="10"/>
      <c r="C108" s="11"/>
      <c r="D108" s="14" t="str">
        <f aca="false">IF($A108="","",$A108&amp;"|"&amp;$B108)</f>
        <v/>
      </c>
    </row>
    <row r="109" customFormat="false" ht="15" hidden="false" customHeight="false" outlineLevel="0" collapsed="false">
      <c r="A109" s="10"/>
      <c r="B109" s="10"/>
      <c r="C109" s="11"/>
      <c r="D109" s="14" t="str">
        <f aca="false">IF($A109="","",$A109&amp;"|"&amp;$B109)</f>
        <v/>
      </c>
    </row>
    <row r="110" customFormat="false" ht="15" hidden="false" customHeight="false" outlineLevel="0" collapsed="false">
      <c r="A110" s="10"/>
      <c r="B110" s="10"/>
      <c r="C110" s="11"/>
      <c r="D110" s="14" t="str">
        <f aca="false">IF($A110="","",$A110&amp;"|"&amp;$B110)</f>
        <v/>
      </c>
    </row>
    <row r="111" customFormat="false" ht="15" hidden="false" customHeight="false" outlineLevel="0" collapsed="false">
      <c r="A111" s="10"/>
      <c r="B111" s="10"/>
      <c r="C111" s="11"/>
      <c r="D111" s="14" t="str">
        <f aca="false">IF($A111="","",$A111&amp;"|"&amp;$B111)</f>
        <v/>
      </c>
    </row>
    <row r="112" customFormat="false" ht="15" hidden="false" customHeight="false" outlineLevel="0" collapsed="false">
      <c r="A112" s="10"/>
      <c r="B112" s="10"/>
      <c r="C112" s="11"/>
      <c r="D112" s="14" t="str">
        <f aca="false">IF($A112="","",$A112&amp;"|"&amp;$B112)</f>
        <v/>
      </c>
    </row>
    <row r="113" customFormat="false" ht="15" hidden="false" customHeight="false" outlineLevel="0" collapsed="false">
      <c r="A113" s="10"/>
      <c r="B113" s="10"/>
      <c r="C113" s="11"/>
      <c r="D113" s="14" t="str">
        <f aca="false">IF($A113="","",$A113&amp;"|"&amp;$B113)</f>
        <v/>
      </c>
    </row>
    <row r="114" customFormat="false" ht="15" hidden="false" customHeight="false" outlineLevel="0" collapsed="false">
      <c r="A114" s="10"/>
      <c r="B114" s="10"/>
      <c r="C114" s="11"/>
      <c r="D114" s="14" t="str">
        <f aca="false">IF($A114="","",$A114&amp;"|"&amp;$B114)</f>
        <v/>
      </c>
    </row>
    <row r="115" customFormat="false" ht="15" hidden="false" customHeight="false" outlineLevel="0" collapsed="false">
      <c r="A115" s="10"/>
      <c r="B115" s="10"/>
      <c r="C115" s="11"/>
      <c r="D115" s="14" t="str">
        <f aca="false">IF($A115="","",$A115&amp;"|"&amp;$B115)</f>
        <v/>
      </c>
    </row>
    <row r="116" customFormat="false" ht="15" hidden="false" customHeight="false" outlineLevel="0" collapsed="false">
      <c r="A116" s="10"/>
      <c r="B116" s="10"/>
      <c r="C116" s="11"/>
      <c r="D116" s="14" t="str">
        <f aca="false">IF($A116="","",$A116&amp;"|"&amp;$B116)</f>
        <v/>
      </c>
    </row>
    <row r="117" customFormat="false" ht="15" hidden="false" customHeight="false" outlineLevel="0" collapsed="false">
      <c r="A117" s="10"/>
      <c r="B117" s="10"/>
      <c r="C117" s="11"/>
      <c r="D117" s="14" t="str">
        <f aca="false">IF($A117="","",$A117&amp;"|"&amp;$B117)</f>
        <v/>
      </c>
    </row>
    <row r="118" customFormat="false" ht="15" hidden="false" customHeight="false" outlineLevel="0" collapsed="false">
      <c r="A118" s="10"/>
      <c r="B118" s="10"/>
      <c r="C118" s="11"/>
      <c r="D118" s="14" t="str">
        <f aca="false">IF($A118="","",$A118&amp;"|"&amp;$B118)</f>
        <v/>
      </c>
    </row>
    <row r="119" customFormat="false" ht="15" hidden="false" customHeight="false" outlineLevel="0" collapsed="false">
      <c r="A119" s="10"/>
      <c r="B119" s="10"/>
      <c r="C119" s="11"/>
      <c r="D119" s="14" t="str">
        <f aca="false">IF($A119="","",$A119&amp;"|"&amp;$B119)</f>
        <v/>
      </c>
    </row>
    <row r="120" customFormat="false" ht="15" hidden="false" customHeight="false" outlineLevel="0" collapsed="false">
      <c r="A120" s="10"/>
      <c r="B120" s="10"/>
      <c r="C120" s="11"/>
      <c r="D120" s="14" t="str">
        <f aca="false">IF($A120="","",$A120&amp;"|"&amp;$B120)</f>
        <v/>
      </c>
    </row>
    <row r="121" customFormat="false" ht="15" hidden="false" customHeight="false" outlineLevel="0" collapsed="false">
      <c r="A121" s="10"/>
      <c r="B121" s="10"/>
      <c r="C121" s="11"/>
      <c r="D121" s="14" t="str">
        <f aca="false">IF($A121="","",$A121&amp;"|"&amp;$B121)</f>
        <v/>
      </c>
    </row>
    <row r="122" customFormat="false" ht="15" hidden="false" customHeight="false" outlineLevel="0" collapsed="false">
      <c r="A122" s="10"/>
      <c r="B122" s="10"/>
      <c r="C122" s="11"/>
      <c r="D122" s="14" t="str">
        <f aca="false">IF($A122="","",$A122&amp;"|"&amp;$B122)</f>
        <v/>
      </c>
    </row>
    <row r="123" customFormat="false" ht="15" hidden="false" customHeight="false" outlineLevel="0" collapsed="false">
      <c r="A123" s="10"/>
      <c r="B123" s="10"/>
      <c r="C123" s="11"/>
      <c r="D123" s="14" t="str">
        <f aca="false">IF($A123="","",$A123&amp;"|"&amp;$B123)</f>
        <v/>
      </c>
    </row>
    <row r="124" customFormat="false" ht="15" hidden="false" customHeight="false" outlineLevel="0" collapsed="false">
      <c r="A124" s="10"/>
      <c r="B124" s="10"/>
      <c r="C124" s="11"/>
      <c r="D124" s="14" t="str">
        <f aca="false">IF($A124="","",$A124&amp;"|"&amp;$B124)</f>
        <v/>
      </c>
    </row>
    <row r="125" customFormat="false" ht="15" hidden="false" customHeight="false" outlineLevel="0" collapsed="false">
      <c r="A125" s="10"/>
      <c r="B125" s="10"/>
      <c r="C125" s="11"/>
      <c r="D125" s="14" t="str">
        <f aca="false">IF($A125="","",$A125&amp;"|"&amp;$B125)</f>
        <v/>
      </c>
    </row>
    <row r="126" customFormat="false" ht="15" hidden="false" customHeight="false" outlineLevel="0" collapsed="false">
      <c r="A126" s="10"/>
      <c r="B126" s="10"/>
      <c r="C126" s="11"/>
      <c r="D126" s="14" t="str">
        <f aca="false">IF($A126="","",$A126&amp;"|"&amp;$B126)</f>
        <v/>
      </c>
    </row>
    <row r="127" customFormat="false" ht="15" hidden="false" customHeight="false" outlineLevel="0" collapsed="false">
      <c r="A127" s="10"/>
      <c r="B127" s="10"/>
      <c r="C127" s="11"/>
      <c r="D127" s="14" t="str">
        <f aca="false">IF($A127="","",$A127&amp;"|"&amp;$B127)</f>
        <v/>
      </c>
    </row>
    <row r="128" customFormat="false" ht="15" hidden="false" customHeight="false" outlineLevel="0" collapsed="false">
      <c r="A128" s="10"/>
      <c r="B128" s="10"/>
      <c r="C128" s="11"/>
      <c r="D128" s="14" t="str">
        <f aca="false">IF($A128="","",$A128&amp;"|"&amp;$B128)</f>
        <v/>
      </c>
    </row>
    <row r="129" customFormat="false" ht="15" hidden="false" customHeight="false" outlineLevel="0" collapsed="false">
      <c r="A129" s="10"/>
      <c r="B129" s="10"/>
      <c r="C129" s="11"/>
      <c r="D129" s="14" t="str">
        <f aca="false">IF($A129="","",$A129&amp;"|"&amp;$B129)</f>
        <v/>
      </c>
    </row>
    <row r="130" customFormat="false" ht="15" hidden="false" customHeight="false" outlineLevel="0" collapsed="false">
      <c r="A130" s="10"/>
      <c r="B130" s="10"/>
      <c r="C130" s="11"/>
      <c r="D130" s="14" t="str">
        <f aca="false">IF($A130="","",$A130&amp;"|"&amp;$B130)</f>
        <v/>
      </c>
    </row>
    <row r="131" customFormat="false" ht="15" hidden="false" customHeight="false" outlineLevel="0" collapsed="false">
      <c r="A131" s="10"/>
      <c r="B131" s="10"/>
      <c r="C131" s="11"/>
      <c r="D131" s="14" t="str">
        <f aca="false">IF($A131="","",$A131&amp;"|"&amp;$B131)</f>
        <v/>
      </c>
    </row>
    <row r="132" customFormat="false" ht="15" hidden="false" customHeight="false" outlineLevel="0" collapsed="false">
      <c r="A132" s="10"/>
      <c r="B132" s="10"/>
      <c r="C132" s="11"/>
      <c r="D132" s="14" t="str">
        <f aca="false">IF($A132="","",$A132&amp;"|"&amp;$B132)</f>
        <v/>
      </c>
    </row>
    <row r="133" customFormat="false" ht="15" hidden="false" customHeight="false" outlineLevel="0" collapsed="false">
      <c r="A133" s="10"/>
      <c r="B133" s="10"/>
      <c r="C133" s="11"/>
      <c r="D133" s="14" t="str">
        <f aca="false">IF($A133="","",$A133&amp;"|"&amp;$B133)</f>
        <v/>
      </c>
    </row>
    <row r="134" customFormat="false" ht="15" hidden="false" customHeight="false" outlineLevel="0" collapsed="false">
      <c r="A134" s="10"/>
      <c r="B134" s="10"/>
      <c r="C134" s="11"/>
      <c r="D134" s="14" t="str">
        <f aca="false">IF($A134="","",$A134&amp;"|"&amp;$B134)</f>
        <v/>
      </c>
    </row>
    <row r="135" customFormat="false" ht="15" hidden="false" customHeight="false" outlineLevel="0" collapsed="false">
      <c r="A135" s="10"/>
      <c r="B135" s="10"/>
      <c r="C135" s="11"/>
      <c r="D135" s="14" t="str">
        <f aca="false">IF($A135="","",$A135&amp;"|"&amp;$B135)</f>
        <v/>
      </c>
    </row>
    <row r="136" customFormat="false" ht="15" hidden="false" customHeight="false" outlineLevel="0" collapsed="false">
      <c r="A136" s="10"/>
      <c r="B136" s="10"/>
      <c r="C136" s="11"/>
      <c r="D136" s="14" t="str">
        <f aca="false">IF($A136="","",$A136&amp;"|"&amp;$B136)</f>
        <v/>
      </c>
    </row>
    <row r="137" customFormat="false" ht="15" hidden="false" customHeight="false" outlineLevel="0" collapsed="false">
      <c r="A137" s="10"/>
      <c r="B137" s="10"/>
      <c r="C137" s="11"/>
      <c r="D137" s="14" t="str">
        <f aca="false">IF($A137="","",$A137&amp;"|"&amp;$B137)</f>
        <v/>
      </c>
    </row>
    <row r="138" customFormat="false" ht="15" hidden="false" customHeight="false" outlineLevel="0" collapsed="false">
      <c r="A138" s="10"/>
      <c r="B138" s="10"/>
      <c r="C138" s="11"/>
      <c r="D138" s="14" t="str">
        <f aca="false">IF($A138="","",$A138&amp;"|"&amp;$B138)</f>
        <v/>
      </c>
    </row>
    <row r="139" customFormat="false" ht="15" hidden="false" customHeight="false" outlineLevel="0" collapsed="false">
      <c r="A139" s="10"/>
      <c r="B139" s="10"/>
      <c r="C139" s="11"/>
      <c r="D139" s="14" t="str">
        <f aca="false">IF($A139="","",$A139&amp;"|"&amp;$B139)</f>
        <v/>
      </c>
    </row>
    <row r="140" customFormat="false" ht="15" hidden="false" customHeight="false" outlineLevel="0" collapsed="false">
      <c r="A140" s="10"/>
      <c r="B140" s="10"/>
      <c r="C140" s="11"/>
      <c r="D140" s="14" t="str">
        <f aca="false">IF($A140="","",$A140&amp;"|"&amp;$B140)</f>
        <v/>
      </c>
    </row>
    <row r="141" customFormat="false" ht="15" hidden="false" customHeight="false" outlineLevel="0" collapsed="false">
      <c r="A141" s="10"/>
      <c r="B141" s="10"/>
      <c r="C141" s="11"/>
      <c r="D141" s="14" t="str">
        <f aca="false">IF($A141="","",$A141&amp;"|"&amp;$B141)</f>
        <v/>
      </c>
    </row>
    <row r="142" customFormat="false" ht="15" hidden="false" customHeight="false" outlineLevel="0" collapsed="false">
      <c r="A142" s="10"/>
      <c r="B142" s="10"/>
      <c r="C142" s="11"/>
      <c r="D142" s="14" t="str">
        <f aca="false">IF($A142="","",$A142&amp;"|"&amp;$B142)</f>
        <v/>
      </c>
    </row>
    <row r="143" customFormat="false" ht="15" hidden="false" customHeight="false" outlineLevel="0" collapsed="false">
      <c r="A143" s="10"/>
      <c r="B143" s="10"/>
      <c r="C143" s="11"/>
      <c r="D143" s="14" t="str">
        <f aca="false">IF($A143="","",$A143&amp;"|"&amp;$B143)</f>
        <v/>
      </c>
    </row>
    <row r="144" customFormat="false" ht="15" hidden="false" customHeight="false" outlineLevel="0" collapsed="false">
      <c r="A144" s="10"/>
      <c r="B144" s="10"/>
      <c r="C144" s="11"/>
      <c r="D144" s="14" t="str">
        <f aca="false">IF($A144="","",$A144&amp;"|"&amp;$B144)</f>
        <v/>
      </c>
    </row>
    <row r="145" customFormat="false" ht="15" hidden="false" customHeight="false" outlineLevel="0" collapsed="false">
      <c r="A145" s="10"/>
      <c r="B145" s="10"/>
      <c r="C145" s="11"/>
      <c r="D145" s="14" t="str">
        <f aca="false">IF($A145="","",$A145&amp;"|"&amp;$B145)</f>
        <v/>
      </c>
    </row>
    <row r="146" customFormat="false" ht="15" hidden="false" customHeight="false" outlineLevel="0" collapsed="false">
      <c r="A146" s="10"/>
      <c r="B146" s="10"/>
      <c r="C146" s="11"/>
      <c r="D146" s="14" t="str">
        <f aca="false">IF($A146="","",$A146&amp;"|"&amp;$B146)</f>
        <v/>
      </c>
    </row>
    <row r="147" customFormat="false" ht="15" hidden="false" customHeight="false" outlineLevel="0" collapsed="false">
      <c r="A147" s="10"/>
      <c r="B147" s="10"/>
      <c r="C147" s="11"/>
      <c r="D147" s="14" t="str">
        <f aca="false">IF($A147="","",$A147&amp;"|"&amp;$B147)</f>
        <v/>
      </c>
    </row>
    <row r="148" customFormat="false" ht="15" hidden="false" customHeight="false" outlineLevel="0" collapsed="false">
      <c r="A148" s="10"/>
      <c r="B148" s="10"/>
      <c r="C148" s="11"/>
      <c r="D148" s="14" t="str">
        <f aca="false">IF($A148="","",$A148&amp;"|"&amp;$B148)</f>
        <v/>
      </c>
    </row>
    <row r="149" customFormat="false" ht="15" hidden="false" customHeight="false" outlineLevel="0" collapsed="false">
      <c r="A149" s="10"/>
      <c r="B149" s="10"/>
      <c r="C149" s="11"/>
      <c r="D149" s="14" t="str">
        <f aca="false">IF($A149="","",$A149&amp;"|"&amp;$B149)</f>
        <v/>
      </c>
    </row>
    <row r="150" customFormat="false" ht="15" hidden="false" customHeight="false" outlineLevel="0" collapsed="false">
      <c r="A150" s="10"/>
      <c r="B150" s="10"/>
      <c r="C150" s="11"/>
      <c r="D150" s="14" t="str">
        <f aca="false">IF($A150="","",$A150&amp;"|"&amp;$B150)</f>
        <v/>
      </c>
    </row>
    <row r="151" customFormat="false" ht="15" hidden="false" customHeight="false" outlineLevel="0" collapsed="false">
      <c r="A151" s="10"/>
      <c r="B151" s="10"/>
      <c r="C151" s="11"/>
      <c r="D151" s="14" t="str">
        <f aca="false">IF($A151="","",$A151&amp;"|"&amp;$B151)</f>
        <v/>
      </c>
    </row>
    <row r="152" customFormat="false" ht="15" hidden="false" customHeight="false" outlineLevel="0" collapsed="false">
      <c r="A152" s="10"/>
      <c r="B152" s="10"/>
      <c r="C152" s="11"/>
      <c r="D152" s="14" t="str">
        <f aca="false">IF($A152="","",$A152&amp;"|"&amp;$B152)</f>
        <v/>
      </c>
    </row>
    <row r="153" customFormat="false" ht="15" hidden="false" customHeight="false" outlineLevel="0" collapsed="false">
      <c r="A153" s="10"/>
      <c r="B153" s="10"/>
      <c r="C153" s="11"/>
      <c r="D153" s="14" t="str">
        <f aca="false">IF($A153="","",$A153&amp;"|"&amp;$B153)</f>
        <v/>
      </c>
    </row>
    <row r="154" customFormat="false" ht="15" hidden="false" customHeight="false" outlineLevel="0" collapsed="false">
      <c r="A154" s="10"/>
      <c r="B154" s="10"/>
      <c r="C154" s="11"/>
      <c r="D154" s="14" t="str">
        <f aca="false">IF($A154="","",$A154&amp;"|"&amp;$B154)</f>
        <v/>
      </c>
    </row>
    <row r="155" customFormat="false" ht="15" hidden="false" customHeight="false" outlineLevel="0" collapsed="false">
      <c r="A155" s="10"/>
      <c r="B155" s="10"/>
      <c r="C155" s="11"/>
      <c r="D155" s="14" t="str">
        <f aca="false">IF($A155="","",$A155&amp;"|"&amp;$B155)</f>
        <v/>
      </c>
    </row>
    <row r="156" customFormat="false" ht="15" hidden="false" customHeight="false" outlineLevel="0" collapsed="false">
      <c r="A156" s="10"/>
      <c r="B156" s="10"/>
      <c r="C156" s="11"/>
      <c r="D156" s="14" t="str">
        <f aca="false">IF($A156="","",$A156&amp;"|"&amp;$B156)</f>
        <v/>
      </c>
    </row>
    <row r="157" customFormat="false" ht="15" hidden="false" customHeight="false" outlineLevel="0" collapsed="false">
      <c r="A157" s="10"/>
      <c r="B157" s="10"/>
      <c r="C157" s="11"/>
      <c r="D157" s="14" t="str">
        <f aca="false">IF($A157="","",$A157&amp;"|"&amp;$B157)</f>
        <v/>
      </c>
    </row>
    <row r="158" customFormat="false" ht="15" hidden="false" customHeight="false" outlineLevel="0" collapsed="false">
      <c r="A158" s="10"/>
      <c r="B158" s="10"/>
      <c r="C158" s="11"/>
      <c r="D158" s="14" t="str">
        <f aca="false">IF($A158="","",$A158&amp;"|"&amp;$B158)</f>
        <v/>
      </c>
    </row>
    <row r="159" customFormat="false" ht="15" hidden="false" customHeight="false" outlineLevel="0" collapsed="false">
      <c r="A159" s="10"/>
      <c r="B159" s="10"/>
      <c r="C159" s="11"/>
      <c r="D159" s="14" t="str">
        <f aca="false">IF($A159="","",$A159&amp;"|"&amp;$B159)</f>
        <v/>
      </c>
    </row>
    <row r="160" customFormat="false" ht="15" hidden="false" customHeight="false" outlineLevel="0" collapsed="false">
      <c r="A160" s="10"/>
      <c r="B160" s="10"/>
      <c r="C160" s="11"/>
      <c r="D160" s="14" t="str">
        <f aca="false">IF($A160="","",$A160&amp;"|"&amp;$B160)</f>
        <v/>
      </c>
    </row>
    <row r="161" customFormat="false" ht="15" hidden="false" customHeight="false" outlineLevel="0" collapsed="false">
      <c r="A161" s="10"/>
      <c r="B161" s="10"/>
      <c r="C161" s="11"/>
      <c r="D161" s="14" t="str">
        <f aca="false">IF($A161="","",$A161&amp;"|"&amp;$B161)</f>
        <v/>
      </c>
    </row>
    <row r="162" customFormat="false" ht="15" hidden="false" customHeight="false" outlineLevel="0" collapsed="false">
      <c r="A162" s="10"/>
      <c r="B162" s="10"/>
      <c r="C162" s="11"/>
      <c r="D162" s="14" t="str">
        <f aca="false">IF($A162="","",$A162&amp;"|"&amp;$B162)</f>
        <v/>
      </c>
    </row>
    <row r="163" customFormat="false" ht="15" hidden="false" customHeight="false" outlineLevel="0" collapsed="false">
      <c r="A163" s="10"/>
      <c r="B163" s="10"/>
      <c r="C163" s="11"/>
      <c r="D163" s="14" t="str">
        <f aca="false">IF($A163="","",$A163&amp;"|"&amp;$B163)</f>
        <v/>
      </c>
    </row>
    <row r="164" customFormat="false" ht="15" hidden="false" customHeight="false" outlineLevel="0" collapsed="false">
      <c r="A164" s="10"/>
      <c r="B164" s="10"/>
      <c r="C164" s="11"/>
      <c r="D164" s="14" t="str">
        <f aca="false">IF($A164="","",$A164&amp;"|"&amp;$B164)</f>
        <v/>
      </c>
    </row>
    <row r="165" customFormat="false" ht="15" hidden="false" customHeight="false" outlineLevel="0" collapsed="false">
      <c r="A165" s="10"/>
      <c r="B165" s="10"/>
      <c r="C165" s="11"/>
      <c r="D165" s="14" t="str">
        <f aca="false">IF($A165="","",$A165&amp;"|"&amp;$B165)</f>
        <v/>
      </c>
    </row>
    <row r="166" customFormat="false" ht="15" hidden="false" customHeight="false" outlineLevel="0" collapsed="false">
      <c r="A166" s="10"/>
      <c r="B166" s="10"/>
      <c r="C166" s="11"/>
      <c r="D166" s="14" t="str">
        <f aca="false">IF($A166="","",$A166&amp;"|"&amp;$B166)</f>
        <v/>
      </c>
    </row>
    <row r="167" customFormat="false" ht="15" hidden="false" customHeight="false" outlineLevel="0" collapsed="false">
      <c r="A167" s="10"/>
      <c r="B167" s="10"/>
      <c r="C167" s="11"/>
      <c r="D167" s="14" t="str">
        <f aca="false">IF($A167="","",$A167&amp;"|"&amp;$B167)</f>
        <v/>
      </c>
    </row>
    <row r="168" customFormat="false" ht="15" hidden="false" customHeight="false" outlineLevel="0" collapsed="false">
      <c r="A168" s="10"/>
      <c r="B168" s="10"/>
      <c r="C168" s="11"/>
      <c r="D168" s="14" t="str">
        <f aca="false">IF($A168="","",$A168&amp;"|"&amp;$B168)</f>
        <v/>
      </c>
    </row>
    <row r="169" customFormat="false" ht="15" hidden="false" customHeight="false" outlineLevel="0" collapsed="false">
      <c r="A169" s="10"/>
      <c r="B169" s="10"/>
      <c r="C169" s="11"/>
      <c r="D169" s="14" t="str">
        <f aca="false">IF($A169="","",$A169&amp;"|"&amp;$B169)</f>
        <v/>
      </c>
    </row>
    <row r="170" customFormat="false" ht="15" hidden="false" customHeight="false" outlineLevel="0" collapsed="false">
      <c r="A170" s="10"/>
      <c r="B170" s="10"/>
      <c r="C170" s="11"/>
      <c r="D170" s="14" t="str">
        <f aca="false">IF($A170="","",$A170&amp;"|"&amp;$B170)</f>
        <v/>
      </c>
    </row>
    <row r="171" customFormat="false" ht="15" hidden="false" customHeight="false" outlineLevel="0" collapsed="false">
      <c r="A171" s="10"/>
      <c r="B171" s="10"/>
      <c r="C171" s="11"/>
      <c r="D171" s="14" t="str">
        <f aca="false">IF($A171="","",$A171&amp;"|"&amp;$B171)</f>
        <v/>
      </c>
    </row>
    <row r="172" customFormat="false" ht="15" hidden="false" customHeight="false" outlineLevel="0" collapsed="false">
      <c r="A172" s="10"/>
      <c r="B172" s="10"/>
      <c r="C172" s="11"/>
      <c r="D172" s="14" t="str">
        <f aca="false">IF($A172="","",$A172&amp;"|"&amp;$B172)</f>
        <v/>
      </c>
    </row>
    <row r="173" customFormat="false" ht="15" hidden="false" customHeight="false" outlineLevel="0" collapsed="false">
      <c r="A173" s="10"/>
      <c r="B173" s="10"/>
      <c r="C173" s="11"/>
      <c r="D173" s="14" t="str">
        <f aca="false">IF($A173="","",$A173&amp;"|"&amp;$B173)</f>
        <v/>
      </c>
    </row>
    <row r="174" customFormat="false" ht="15" hidden="false" customHeight="false" outlineLevel="0" collapsed="false">
      <c r="A174" s="10"/>
      <c r="B174" s="10"/>
      <c r="C174" s="11"/>
      <c r="D174" s="14" t="str">
        <f aca="false">IF($A174="","",$A174&amp;"|"&amp;$B174)</f>
        <v/>
      </c>
    </row>
    <row r="175" customFormat="false" ht="15" hidden="false" customHeight="false" outlineLevel="0" collapsed="false">
      <c r="A175" s="10"/>
      <c r="B175" s="10"/>
      <c r="C175" s="11"/>
      <c r="D175" s="14" t="str">
        <f aca="false">IF($A175="","",$A175&amp;"|"&amp;$B175)</f>
        <v/>
      </c>
    </row>
    <row r="176" customFormat="false" ht="15" hidden="false" customHeight="false" outlineLevel="0" collapsed="false">
      <c r="A176" s="10"/>
      <c r="B176" s="10"/>
      <c r="C176" s="11"/>
      <c r="D176" s="14" t="str">
        <f aca="false">IF($A176="","",$A176&amp;"|"&amp;$B176)</f>
        <v/>
      </c>
    </row>
    <row r="177" customFormat="false" ht="15" hidden="false" customHeight="false" outlineLevel="0" collapsed="false">
      <c r="A177" s="10"/>
      <c r="B177" s="10"/>
      <c r="C177" s="11"/>
      <c r="D177" s="14" t="str">
        <f aca="false">IF($A177="","",$A177&amp;"|"&amp;$B177)</f>
        <v/>
      </c>
    </row>
    <row r="178" customFormat="false" ht="15" hidden="false" customHeight="false" outlineLevel="0" collapsed="false">
      <c r="A178" s="10"/>
      <c r="B178" s="10"/>
      <c r="C178" s="11"/>
      <c r="D178" s="14" t="str">
        <f aca="false">IF($A178="","",$A178&amp;"|"&amp;$B178)</f>
        <v/>
      </c>
    </row>
    <row r="179" customFormat="false" ht="15" hidden="false" customHeight="false" outlineLevel="0" collapsed="false">
      <c r="A179" s="10"/>
      <c r="B179" s="10"/>
      <c r="C179" s="11"/>
      <c r="D179" s="14" t="str">
        <f aca="false">IF($A179="","",$A179&amp;"|"&amp;$B179)</f>
        <v/>
      </c>
    </row>
    <row r="180" customFormat="false" ht="15" hidden="false" customHeight="false" outlineLevel="0" collapsed="false">
      <c r="A180" s="10"/>
      <c r="B180" s="10"/>
      <c r="C180" s="11"/>
      <c r="D180" s="14" t="str">
        <f aca="false">IF($A180="","",$A180&amp;"|"&amp;$B180)</f>
        <v/>
      </c>
    </row>
    <row r="181" customFormat="false" ht="15" hidden="false" customHeight="false" outlineLevel="0" collapsed="false">
      <c r="A181" s="10"/>
      <c r="B181" s="10"/>
      <c r="C181" s="11"/>
      <c r="D181" s="14" t="str">
        <f aca="false">IF($A181="","",$A181&amp;"|"&amp;$B181)</f>
        <v/>
      </c>
    </row>
    <row r="182" customFormat="false" ht="15" hidden="false" customHeight="false" outlineLevel="0" collapsed="false">
      <c r="A182" s="10"/>
      <c r="B182" s="10"/>
      <c r="C182" s="11"/>
      <c r="D182" s="14" t="str">
        <f aca="false">IF($A182="","",$A182&amp;"|"&amp;$B182)</f>
        <v/>
      </c>
    </row>
    <row r="183" customFormat="false" ht="15" hidden="false" customHeight="false" outlineLevel="0" collapsed="false">
      <c r="A183" s="10"/>
      <c r="B183" s="10"/>
      <c r="C183" s="11"/>
      <c r="D183" s="14" t="str">
        <f aca="false">IF($A183="","",$A183&amp;"|"&amp;$B183)</f>
        <v/>
      </c>
    </row>
    <row r="184" customFormat="false" ht="15" hidden="false" customHeight="false" outlineLevel="0" collapsed="false">
      <c r="A184" s="10"/>
      <c r="B184" s="10"/>
      <c r="C184" s="11"/>
      <c r="D184" s="14" t="str">
        <f aca="false">IF($A184="","",$A184&amp;"|"&amp;$B184)</f>
        <v/>
      </c>
    </row>
    <row r="185" customFormat="false" ht="15" hidden="false" customHeight="false" outlineLevel="0" collapsed="false">
      <c r="A185" s="10"/>
      <c r="B185" s="10"/>
      <c r="C185" s="11"/>
      <c r="D185" s="14" t="str">
        <f aca="false">IF($A185="","",$A185&amp;"|"&amp;$B185)</f>
        <v/>
      </c>
    </row>
    <row r="186" customFormat="false" ht="15" hidden="false" customHeight="false" outlineLevel="0" collapsed="false">
      <c r="A186" s="10"/>
      <c r="B186" s="10"/>
      <c r="C186" s="11"/>
      <c r="D186" s="14" t="str">
        <f aca="false">IF($A186="","",$A186&amp;"|"&amp;$B186)</f>
        <v/>
      </c>
    </row>
    <row r="187" customFormat="false" ht="15" hidden="false" customHeight="false" outlineLevel="0" collapsed="false">
      <c r="A187" s="10"/>
      <c r="B187" s="10"/>
      <c r="C187" s="11"/>
      <c r="D187" s="14" t="str">
        <f aca="false">IF($A187="","",$A187&amp;"|"&amp;$B187)</f>
        <v/>
      </c>
    </row>
    <row r="188" customFormat="false" ht="15" hidden="false" customHeight="false" outlineLevel="0" collapsed="false">
      <c r="A188" s="10"/>
      <c r="B188" s="10"/>
      <c r="C188" s="11"/>
      <c r="D188" s="14" t="str">
        <f aca="false">IF($A188="","",$A188&amp;"|"&amp;$B188)</f>
        <v/>
      </c>
    </row>
    <row r="189" customFormat="false" ht="15" hidden="false" customHeight="false" outlineLevel="0" collapsed="false">
      <c r="A189" s="10"/>
      <c r="B189" s="10"/>
      <c r="C189" s="11"/>
      <c r="D189" s="14" t="str">
        <f aca="false">IF($A189="","",$A189&amp;"|"&amp;$B189)</f>
        <v/>
      </c>
    </row>
    <row r="190" customFormat="false" ht="15" hidden="false" customHeight="false" outlineLevel="0" collapsed="false">
      <c r="A190" s="10"/>
      <c r="B190" s="10"/>
      <c r="C190" s="11"/>
      <c r="D190" s="14" t="str">
        <f aca="false">IF($A190="","",$A190&amp;"|"&amp;$B190)</f>
        <v/>
      </c>
    </row>
    <row r="191" customFormat="false" ht="15" hidden="false" customHeight="false" outlineLevel="0" collapsed="false">
      <c r="A191" s="10"/>
      <c r="B191" s="10"/>
      <c r="C191" s="11"/>
      <c r="D191" s="14" t="str">
        <f aca="false">IF($A191="","",$A191&amp;"|"&amp;$B191)</f>
        <v/>
      </c>
    </row>
    <row r="192" customFormat="false" ht="15" hidden="false" customHeight="false" outlineLevel="0" collapsed="false">
      <c r="A192" s="10"/>
      <c r="B192" s="10"/>
      <c r="C192" s="11"/>
      <c r="D192" s="14" t="str">
        <f aca="false">IF($A192="","",$A192&amp;"|"&amp;$B192)</f>
        <v/>
      </c>
    </row>
    <row r="193" customFormat="false" ht="15" hidden="false" customHeight="false" outlineLevel="0" collapsed="false">
      <c r="A193" s="10"/>
      <c r="B193" s="10"/>
      <c r="C193" s="11"/>
      <c r="D193" s="14" t="str">
        <f aca="false">IF($A193="","",$A193&amp;"|"&amp;$B193)</f>
        <v/>
      </c>
    </row>
    <row r="194" customFormat="false" ht="15" hidden="false" customHeight="false" outlineLevel="0" collapsed="false">
      <c r="A194" s="10"/>
      <c r="B194" s="10"/>
      <c r="C194" s="11"/>
      <c r="D194" s="14" t="str">
        <f aca="false">IF($A194="","",$A194&amp;"|"&amp;$B194)</f>
        <v/>
      </c>
    </row>
    <row r="195" customFormat="false" ht="15" hidden="false" customHeight="false" outlineLevel="0" collapsed="false">
      <c r="A195" s="10"/>
      <c r="B195" s="10"/>
      <c r="C195" s="11"/>
      <c r="D195" s="14" t="str">
        <f aca="false">IF($A195="","",$A195&amp;"|"&amp;$B195)</f>
        <v/>
      </c>
    </row>
    <row r="196" customFormat="false" ht="15" hidden="false" customHeight="false" outlineLevel="0" collapsed="false">
      <c r="A196" s="10"/>
      <c r="B196" s="10"/>
      <c r="C196" s="11"/>
      <c r="D196" s="14" t="str">
        <f aca="false">IF($A196="","",$A196&amp;"|"&amp;$B196)</f>
        <v/>
      </c>
    </row>
    <row r="197" customFormat="false" ht="15" hidden="false" customHeight="false" outlineLevel="0" collapsed="false">
      <c r="A197" s="10"/>
      <c r="B197" s="10"/>
      <c r="C197" s="11"/>
      <c r="D197" s="14" t="str">
        <f aca="false">IF($A197="","",$A197&amp;"|"&amp;$B197)</f>
        <v/>
      </c>
    </row>
    <row r="198" customFormat="false" ht="15" hidden="false" customHeight="false" outlineLevel="0" collapsed="false">
      <c r="A198" s="10"/>
      <c r="B198" s="10"/>
      <c r="C198" s="11"/>
      <c r="D198" s="14" t="str">
        <f aca="false">IF($A198="","",$A198&amp;"|"&amp;$B198)</f>
        <v/>
      </c>
    </row>
    <row r="199" customFormat="false" ht="15" hidden="false" customHeight="false" outlineLevel="0" collapsed="false">
      <c r="A199" s="10"/>
      <c r="B199" s="10"/>
      <c r="C199" s="11"/>
      <c r="D199" s="14" t="str">
        <f aca="false">IF($A199="","",$A199&amp;"|"&amp;$B199)</f>
        <v/>
      </c>
    </row>
    <row r="200" customFormat="false" ht="15" hidden="false" customHeight="false" outlineLevel="0" collapsed="false">
      <c r="A200" s="10"/>
      <c r="B200" s="10"/>
      <c r="C200" s="11"/>
      <c r="D200" s="14" t="str">
        <f aca="false">IF($A200="","",$A200&amp;"|"&amp;$B200)</f>
        <v/>
      </c>
    </row>
    <row r="201" customFormat="false" ht="15" hidden="false" customHeight="false" outlineLevel="0" collapsed="false">
      <c r="A201" s="10"/>
      <c r="B201" s="10"/>
      <c r="C201" s="11"/>
      <c r="D201" s="14" t="str">
        <f aca="false">IF($A201="","",$A201&amp;"|"&amp;$B201)</f>
        <v/>
      </c>
    </row>
    <row r="202" customFormat="false" ht="15" hidden="false" customHeight="false" outlineLevel="0" collapsed="false">
      <c r="A202" s="10"/>
      <c r="B202" s="10"/>
      <c r="C202" s="11"/>
      <c r="D202" s="14" t="str">
        <f aca="false">IF($A202="","",$A202&amp;"|"&amp;$B202)</f>
        <v/>
      </c>
    </row>
    <row r="203" customFormat="false" ht="15" hidden="false" customHeight="false" outlineLevel="0" collapsed="false">
      <c r="A203" s="10"/>
      <c r="B203" s="10"/>
      <c r="C203" s="11"/>
      <c r="D203" s="14" t="str">
        <f aca="false">IF($A203="","",$A203&amp;"|"&amp;$B203)</f>
        <v/>
      </c>
    </row>
    <row r="204" customFormat="false" ht="15" hidden="false" customHeight="false" outlineLevel="0" collapsed="false">
      <c r="A204" s="10"/>
      <c r="B204" s="10"/>
      <c r="C204" s="11"/>
      <c r="D204" s="14" t="str">
        <f aca="false">IF($A204="","",$A204&amp;"|"&amp;$B204)</f>
        <v/>
      </c>
    </row>
    <row r="205" customFormat="false" ht="15" hidden="false" customHeight="false" outlineLevel="0" collapsed="false">
      <c r="A205" s="10"/>
      <c r="B205" s="10"/>
      <c r="C205" s="11"/>
      <c r="D205" s="14" t="str">
        <f aca="false">IF($A205="","",$A205&amp;"|"&amp;$B205)</f>
        <v/>
      </c>
    </row>
    <row r="206" customFormat="false" ht="15" hidden="false" customHeight="false" outlineLevel="0" collapsed="false">
      <c r="A206" s="10"/>
      <c r="B206" s="10"/>
      <c r="C206" s="11"/>
      <c r="D206" s="14" t="str">
        <f aca="false">IF($A206="","",$A206&amp;"|"&amp;$B206)</f>
        <v/>
      </c>
    </row>
    <row r="207" customFormat="false" ht="15" hidden="false" customHeight="false" outlineLevel="0" collapsed="false">
      <c r="A207" s="10"/>
      <c r="B207" s="10"/>
      <c r="C207" s="11"/>
      <c r="D207" s="14" t="str">
        <f aca="false">IF($A207="","",$A207&amp;"|"&amp;$B207)</f>
        <v/>
      </c>
    </row>
    <row r="208" customFormat="false" ht="15" hidden="false" customHeight="false" outlineLevel="0" collapsed="false">
      <c r="A208" s="10"/>
      <c r="B208" s="10"/>
      <c r="C208" s="11"/>
      <c r="D208" s="14" t="str">
        <f aca="false">IF($A208="","",$A208&amp;"|"&amp;$B208)</f>
        <v/>
      </c>
    </row>
    <row r="209" customFormat="false" ht="15" hidden="false" customHeight="false" outlineLevel="0" collapsed="false">
      <c r="A209" s="10"/>
      <c r="B209" s="10"/>
      <c r="C209" s="11"/>
      <c r="D209" s="14" t="str">
        <f aca="false">IF($A209="","",$A209&amp;"|"&amp;$B209)</f>
        <v/>
      </c>
    </row>
    <row r="210" customFormat="false" ht="15" hidden="false" customHeight="false" outlineLevel="0" collapsed="false">
      <c r="A210" s="10"/>
      <c r="B210" s="10"/>
      <c r="C210" s="11"/>
      <c r="D210" s="14" t="str">
        <f aca="false">IF($A210="","",$A210&amp;"|"&amp;$B210)</f>
        <v/>
      </c>
    </row>
    <row r="211" customFormat="false" ht="15" hidden="false" customHeight="false" outlineLevel="0" collapsed="false">
      <c r="A211" s="10"/>
      <c r="B211" s="10"/>
      <c r="C211" s="11"/>
      <c r="D211" s="14" t="str">
        <f aca="false">IF($A211="","",$A211&amp;"|"&amp;$B211)</f>
        <v/>
      </c>
    </row>
    <row r="212" customFormat="false" ht="15" hidden="false" customHeight="false" outlineLevel="0" collapsed="false">
      <c r="A212" s="10"/>
      <c r="B212" s="10"/>
      <c r="C212" s="11"/>
      <c r="D212" s="14" t="str">
        <f aca="false">IF($A212="","",$A212&amp;"|"&amp;$B212)</f>
        <v/>
      </c>
    </row>
    <row r="213" customFormat="false" ht="15" hidden="false" customHeight="false" outlineLevel="0" collapsed="false">
      <c r="A213" s="10"/>
      <c r="B213" s="10"/>
      <c r="C213" s="11"/>
      <c r="D213" s="14" t="str">
        <f aca="false">IF($A213="","",$A213&amp;"|"&amp;$B213)</f>
        <v/>
      </c>
    </row>
    <row r="214" customFormat="false" ht="15" hidden="false" customHeight="false" outlineLevel="0" collapsed="false">
      <c r="A214" s="10"/>
      <c r="B214" s="10"/>
      <c r="C214" s="11"/>
      <c r="D214" s="14" t="str">
        <f aca="false">IF($A214="","",$A214&amp;"|"&amp;$B214)</f>
        <v/>
      </c>
    </row>
    <row r="215" customFormat="false" ht="15" hidden="false" customHeight="false" outlineLevel="0" collapsed="false">
      <c r="A215" s="10"/>
      <c r="B215" s="10"/>
      <c r="C215" s="11"/>
      <c r="D215" s="14" t="str">
        <f aca="false">IF($A215="","",$A215&amp;"|"&amp;$B215)</f>
        <v/>
      </c>
    </row>
    <row r="216" customFormat="false" ht="15" hidden="false" customHeight="false" outlineLevel="0" collapsed="false">
      <c r="A216" s="10"/>
      <c r="B216" s="10"/>
      <c r="C216" s="11"/>
      <c r="D216" s="14" t="str">
        <f aca="false">IF($A216="","",$A216&amp;"|"&amp;$B216)</f>
        <v/>
      </c>
    </row>
    <row r="217" customFormat="false" ht="15" hidden="false" customHeight="false" outlineLevel="0" collapsed="false">
      <c r="A217" s="10"/>
      <c r="B217" s="10"/>
      <c r="C217" s="11"/>
      <c r="D217" s="14" t="str">
        <f aca="false">IF($A217="","",$A217&amp;"|"&amp;$B217)</f>
        <v/>
      </c>
    </row>
    <row r="218" customFormat="false" ht="15" hidden="false" customHeight="false" outlineLevel="0" collapsed="false">
      <c r="A218" s="10"/>
      <c r="B218" s="10"/>
      <c r="C218" s="11"/>
      <c r="D218" s="14" t="str">
        <f aca="false">IF($A218="","",$A218&amp;"|"&amp;$B218)</f>
        <v/>
      </c>
    </row>
    <row r="219" customFormat="false" ht="15" hidden="false" customHeight="false" outlineLevel="0" collapsed="false">
      <c r="A219" s="10"/>
      <c r="B219" s="10"/>
      <c r="C219" s="11"/>
      <c r="D219" s="14" t="str">
        <f aca="false">IF($A219="","",$A219&amp;"|"&amp;$B219)</f>
        <v/>
      </c>
    </row>
    <row r="220" customFormat="false" ht="15" hidden="false" customHeight="false" outlineLevel="0" collapsed="false">
      <c r="A220" s="10"/>
      <c r="B220" s="10"/>
      <c r="C220" s="11"/>
      <c r="D220" s="14" t="str">
        <f aca="false">IF($A220="","",$A220&amp;"|"&amp;$B220)</f>
        <v/>
      </c>
    </row>
    <row r="221" customFormat="false" ht="15" hidden="false" customHeight="false" outlineLevel="0" collapsed="false">
      <c r="A221" s="10"/>
      <c r="B221" s="10"/>
      <c r="C221" s="11"/>
      <c r="D221" s="14" t="str">
        <f aca="false">IF($A221="","",$A221&amp;"|"&amp;$B221)</f>
        <v/>
      </c>
    </row>
    <row r="222" customFormat="false" ht="15" hidden="false" customHeight="false" outlineLevel="0" collapsed="false">
      <c r="A222" s="10"/>
      <c r="B222" s="10"/>
      <c r="C222" s="11"/>
      <c r="D222" s="14" t="str">
        <f aca="false">IF($A222="","",$A222&amp;"|"&amp;$B222)</f>
        <v/>
      </c>
    </row>
    <row r="223" customFormat="false" ht="15" hidden="false" customHeight="false" outlineLevel="0" collapsed="false">
      <c r="A223" s="10"/>
      <c r="B223" s="10"/>
      <c r="C223" s="11"/>
      <c r="D223" s="14" t="str">
        <f aca="false">IF($A223="","",$A223&amp;"|"&amp;$B223)</f>
        <v/>
      </c>
    </row>
    <row r="224" customFormat="false" ht="15" hidden="false" customHeight="false" outlineLevel="0" collapsed="false">
      <c r="A224" s="10"/>
      <c r="B224" s="10"/>
      <c r="C224" s="11"/>
      <c r="D224" s="14" t="str">
        <f aca="false">IF($A224="","",$A224&amp;"|"&amp;$B224)</f>
        <v/>
      </c>
    </row>
    <row r="225" customFormat="false" ht="15" hidden="false" customHeight="false" outlineLevel="0" collapsed="false">
      <c r="A225" s="10"/>
      <c r="B225" s="10"/>
      <c r="C225" s="11"/>
      <c r="D225" s="14" t="str">
        <f aca="false">IF($A225="","",$A225&amp;"|"&amp;$B225)</f>
        <v/>
      </c>
    </row>
    <row r="226" customFormat="false" ht="15" hidden="false" customHeight="false" outlineLevel="0" collapsed="false">
      <c r="A226" s="10"/>
      <c r="B226" s="10"/>
      <c r="C226" s="11"/>
      <c r="D226" s="14" t="str">
        <f aca="false">IF($A226="","",$A226&amp;"|"&amp;$B226)</f>
        <v/>
      </c>
    </row>
    <row r="227" customFormat="false" ht="15" hidden="false" customHeight="false" outlineLevel="0" collapsed="false">
      <c r="A227" s="10"/>
      <c r="B227" s="10"/>
      <c r="C227" s="11"/>
      <c r="D227" s="14" t="str">
        <f aca="false">IF($A227="","",$A227&amp;"|"&amp;$B227)</f>
        <v/>
      </c>
    </row>
    <row r="228" customFormat="false" ht="15" hidden="false" customHeight="false" outlineLevel="0" collapsed="false">
      <c r="A228" s="10"/>
      <c r="B228" s="10"/>
      <c r="C228" s="11"/>
      <c r="D228" s="14" t="str">
        <f aca="false">IF($A228="","",$A228&amp;"|"&amp;$B228)</f>
        <v/>
      </c>
    </row>
    <row r="229" customFormat="false" ht="15" hidden="false" customHeight="false" outlineLevel="0" collapsed="false">
      <c r="A229" s="10"/>
      <c r="B229" s="10"/>
      <c r="C229" s="11"/>
      <c r="D229" s="14" t="str">
        <f aca="false">IF($A229="","",$A229&amp;"|"&amp;$B229)</f>
        <v/>
      </c>
    </row>
    <row r="230" customFormat="false" ht="15" hidden="false" customHeight="false" outlineLevel="0" collapsed="false">
      <c r="A230" s="10"/>
      <c r="B230" s="10"/>
      <c r="C230" s="11"/>
      <c r="D230" s="14" t="str">
        <f aca="false">IF($A230="","",$A230&amp;"|"&amp;$B230)</f>
        <v/>
      </c>
    </row>
    <row r="231" customFormat="false" ht="15" hidden="false" customHeight="false" outlineLevel="0" collapsed="false">
      <c r="A231" s="10"/>
      <c r="B231" s="10"/>
      <c r="C231" s="11"/>
      <c r="D231" s="14" t="str">
        <f aca="false">IF($A231="","",$A231&amp;"|"&amp;$B231)</f>
        <v/>
      </c>
    </row>
    <row r="232" customFormat="false" ht="15" hidden="false" customHeight="false" outlineLevel="0" collapsed="false">
      <c r="A232" s="10"/>
      <c r="B232" s="10"/>
      <c r="C232" s="11"/>
      <c r="D232" s="14" t="str">
        <f aca="false">IF($A232="","",$A232&amp;"|"&amp;$B232)</f>
        <v/>
      </c>
    </row>
    <row r="233" customFormat="false" ht="15" hidden="false" customHeight="false" outlineLevel="0" collapsed="false">
      <c r="A233" s="10"/>
      <c r="B233" s="10"/>
      <c r="C233" s="11"/>
      <c r="D233" s="14" t="str">
        <f aca="false">IF($A233="","",$A233&amp;"|"&amp;$B233)</f>
        <v/>
      </c>
    </row>
    <row r="234" customFormat="false" ht="15" hidden="false" customHeight="false" outlineLevel="0" collapsed="false">
      <c r="A234" s="10"/>
      <c r="B234" s="10"/>
      <c r="C234" s="11"/>
      <c r="D234" s="14" t="str">
        <f aca="false">IF($A234="","",$A234&amp;"|"&amp;$B234)</f>
        <v/>
      </c>
    </row>
    <row r="235" customFormat="false" ht="15" hidden="false" customHeight="false" outlineLevel="0" collapsed="false">
      <c r="A235" s="10"/>
      <c r="B235" s="10"/>
      <c r="C235" s="11"/>
      <c r="D235" s="14" t="str">
        <f aca="false">IF($A235="","",$A235&amp;"|"&amp;$B235)</f>
        <v/>
      </c>
    </row>
    <row r="236" customFormat="false" ht="15" hidden="false" customHeight="false" outlineLevel="0" collapsed="false">
      <c r="A236" s="10"/>
      <c r="B236" s="10"/>
      <c r="C236" s="11"/>
      <c r="D236" s="14" t="str">
        <f aca="false">IF($A236="","",$A236&amp;"|"&amp;$B236)</f>
        <v/>
      </c>
    </row>
    <row r="237" customFormat="false" ht="15" hidden="false" customHeight="false" outlineLevel="0" collapsed="false">
      <c r="A237" s="10"/>
      <c r="B237" s="10"/>
      <c r="C237" s="11"/>
      <c r="D237" s="14" t="str">
        <f aca="false">IF($A237="","",$A237&amp;"|"&amp;$B237)</f>
        <v/>
      </c>
    </row>
    <row r="238" customFormat="false" ht="15" hidden="false" customHeight="false" outlineLevel="0" collapsed="false">
      <c r="A238" s="10"/>
      <c r="B238" s="10"/>
      <c r="C238" s="11"/>
      <c r="D238" s="14" t="str">
        <f aca="false">IF($A238="","",$A238&amp;"|"&amp;$B238)</f>
        <v/>
      </c>
    </row>
    <row r="239" customFormat="false" ht="15" hidden="false" customHeight="false" outlineLevel="0" collapsed="false">
      <c r="A239" s="10"/>
      <c r="B239" s="10"/>
      <c r="C239" s="11"/>
      <c r="D239" s="14" t="str">
        <f aca="false">IF($A239="","",$A239&amp;"|"&amp;$B239)</f>
        <v/>
      </c>
    </row>
    <row r="240" customFormat="false" ht="15" hidden="false" customHeight="false" outlineLevel="0" collapsed="false">
      <c r="A240" s="10"/>
      <c r="B240" s="10"/>
      <c r="C240" s="11"/>
      <c r="D240" s="14" t="str">
        <f aca="false">IF($A240="","",$A240&amp;"|"&amp;$B240)</f>
        <v/>
      </c>
    </row>
    <row r="241" customFormat="false" ht="15" hidden="false" customHeight="false" outlineLevel="0" collapsed="false">
      <c r="A241" s="10"/>
      <c r="B241" s="10"/>
      <c r="C241" s="11"/>
      <c r="D241" s="14" t="str">
        <f aca="false">IF($A241="","",$A241&amp;"|"&amp;$B241)</f>
        <v/>
      </c>
    </row>
    <row r="242" customFormat="false" ht="15" hidden="false" customHeight="false" outlineLevel="0" collapsed="false">
      <c r="A242" s="10"/>
      <c r="B242" s="10"/>
      <c r="C242" s="11"/>
      <c r="D242" s="14" t="str">
        <f aca="false">IF($A242="","",$A242&amp;"|"&amp;$B242)</f>
        <v/>
      </c>
    </row>
    <row r="243" customFormat="false" ht="15" hidden="false" customHeight="false" outlineLevel="0" collapsed="false">
      <c r="A243" s="10"/>
      <c r="B243" s="10"/>
      <c r="C243" s="11"/>
      <c r="D243" s="14" t="str">
        <f aca="false">IF($A243="","",$A243&amp;"|"&amp;$B243)</f>
        <v/>
      </c>
    </row>
    <row r="244" customFormat="false" ht="15" hidden="false" customHeight="false" outlineLevel="0" collapsed="false">
      <c r="A244" s="10"/>
      <c r="B244" s="10"/>
      <c r="C244" s="11"/>
      <c r="D244" s="14" t="str">
        <f aca="false">IF($A244="","",$A244&amp;"|"&amp;$B244)</f>
        <v/>
      </c>
    </row>
    <row r="245" customFormat="false" ht="15" hidden="false" customHeight="false" outlineLevel="0" collapsed="false">
      <c r="A245" s="10"/>
      <c r="B245" s="10"/>
      <c r="C245" s="11"/>
      <c r="D245" s="14" t="str">
        <f aca="false">IF($A245="","",$A245&amp;"|"&amp;$B245)</f>
        <v/>
      </c>
    </row>
    <row r="246" customFormat="false" ht="15" hidden="false" customHeight="false" outlineLevel="0" collapsed="false">
      <c r="A246" s="10"/>
      <c r="B246" s="10"/>
      <c r="C246" s="11"/>
      <c r="D246" s="14" t="str">
        <f aca="false">IF($A246="","",$A246&amp;"|"&amp;$B246)</f>
        <v/>
      </c>
    </row>
    <row r="247" customFormat="false" ht="15" hidden="false" customHeight="false" outlineLevel="0" collapsed="false">
      <c r="A247" s="10"/>
      <c r="B247" s="10"/>
      <c r="C247" s="11"/>
      <c r="D247" s="14" t="str">
        <f aca="false">IF($A247="","",$A247&amp;"|"&amp;$B247)</f>
        <v/>
      </c>
    </row>
    <row r="248" customFormat="false" ht="15" hidden="false" customHeight="false" outlineLevel="0" collapsed="false">
      <c r="A248" s="10"/>
      <c r="B248" s="10"/>
      <c r="C248" s="11"/>
      <c r="D248" s="14" t="str">
        <f aca="false">IF($A248="","",$A248&amp;"|"&amp;$B248)</f>
        <v/>
      </c>
    </row>
    <row r="249" customFormat="false" ht="15" hidden="false" customHeight="false" outlineLevel="0" collapsed="false">
      <c r="A249" s="10"/>
      <c r="B249" s="10"/>
      <c r="C249" s="11"/>
      <c r="D249" s="14" t="str">
        <f aca="false">IF($A249="","",$A249&amp;"|"&amp;$B249)</f>
        <v/>
      </c>
    </row>
    <row r="250" customFormat="false" ht="15" hidden="false" customHeight="false" outlineLevel="0" collapsed="false">
      <c r="A250" s="10"/>
      <c r="B250" s="10"/>
      <c r="C250" s="11"/>
      <c r="D250" s="14" t="str">
        <f aca="false">IF($A250="","",$A250&amp;"|"&amp;$B250)</f>
        <v/>
      </c>
    </row>
    <row r="251" customFormat="false" ht="15" hidden="false" customHeight="false" outlineLevel="0" collapsed="false">
      <c r="A251" s="10"/>
      <c r="B251" s="10"/>
      <c r="C251" s="11"/>
      <c r="D251" s="14" t="str">
        <f aca="false">IF($A251="","",$A251&amp;"|"&amp;$B251)</f>
        <v/>
      </c>
    </row>
    <row r="252" customFormat="false" ht="15" hidden="false" customHeight="false" outlineLevel="0" collapsed="false">
      <c r="A252" s="10"/>
      <c r="B252" s="10"/>
      <c r="C252" s="11"/>
      <c r="D252" s="14" t="str">
        <f aca="false">IF($A252="","",$A252&amp;"|"&amp;$B252)</f>
        <v/>
      </c>
    </row>
    <row r="253" customFormat="false" ht="15" hidden="false" customHeight="false" outlineLevel="0" collapsed="false">
      <c r="A253" s="10"/>
      <c r="B253" s="10"/>
      <c r="C253" s="11"/>
      <c r="D253" s="14" t="str">
        <f aca="false">IF($A253="","",$A253&amp;"|"&amp;$B253)</f>
        <v/>
      </c>
    </row>
    <row r="254" customFormat="false" ht="15" hidden="false" customHeight="false" outlineLevel="0" collapsed="false">
      <c r="A254" s="10"/>
      <c r="B254" s="10"/>
      <c r="C254" s="11"/>
      <c r="D254" s="14" t="str">
        <f aca="false">IF($A254="","",$A254&amp;"|"&amp;$B254)</f>
        <v/>
      </c>
    </row>
    <row r="255" customFormat="false" ht="15" hidden="false" customHeight="false" outlineLevel="0" collapsed="false">
      <c r="A255" s="10"/>
      <c r="B255" s="10"/>
      <c r="C255" s="11"/>
      <c r="D255" s="14" t="str">
        <f aca="false">IF($A255="","",$A255&amp;"|"&amp;$B255)</f>
        <v/>
      </c>
    </row>
    <row r="256" customFormat="false" ht="15" hidden="false" customHeight="false" outlineLevel="0" collapsed="false">
      <c r="A256" s="10"/>
      <c r="B256" s="10"/>
      <c r="C256" s="11"/>
      <c r="D256" s="14" t="str">
        <f aca="false">IF($A256="","",$A256&amp;"|"&amp;$B256)</f>
        <v/>
      </c>
    </row>
    <row r="257" customFormat="false" ht="15" hidden="false" customHeight="false" outlineLevel="0" collapsed="false">
      <c r="A257" s="10"/>
      <c r="B257" s="10"/>
      <c r="C257" s="11"/>
      <c r="D257" s="14" t="str">
        <f aca="false">IF($A257="","",$A257&amp;"|"&amp;$B257)</f>
        <v/>
      </c>
    </row>
    <row r="258" customFormat="false" ht="15" hidden="false" customHeight="false" outlineLevel="0" collapsed="false">
      <c r="A258" s="10"/>
      <c r="B258" s="10"/>
      <c r="C258" s="11"/>
      <c r="D258" s="14" t="str">
        <f aca="false">IF($A258="","",$A258&amp;"|"&amp;$B258)</f>
        <v/>
      </c>
    </row>
    <row r="259" customFormat="false" ht="15" hidden="false" customHeight="false" outlineLevel="0" collapsed="false">
      <c r="A259" s="10"/>
      <c r="B259" s="10"/>
      <c r="C259" s="11"/>
      <c r="D259" s="14" t="str">
        <f aca="false">IF($A259="","",$A259&amp;"|"&amp;$B259)</f>
        <v/>
      </c>
    </row>
    <row r="260" customFormat="false" ht="15" hidden="false" customHeight="false" outlineLevel="0" collapsed="false">
      <c r="A260" s="10"/>
      <c r="B260" s="10"/>
      <c r="C260" s="11"/>
      <c r="D260" s="14" t="str">
        <f aca="false">IF($A260="","",$A260&amp;"|"&amp;$B260)</f>
        <v/>
      </c>
    </row>
    <row r="261" customFormat="false" ht="15" hidden="false" customHeight="false" outlineLevel="0" collapsed="false">
      <c r="A261" s="10"/>
      <c r="B261" s="10"/>
      <c r="C261" s="11"/>
      <c r="D261" s="14" t="str">
        <f aca="false">IF($A261="","",$A261&amp;"|"&amp;$B261)</f>
        <v/>
      </c>
    </row>
    <row r="262" customFormat="false" ht="15" hidden="false" customHeight="false" outlineLevel="0" collapsed="false">
      <c r="A262" s="10"/>
      <c r="B262" s="10"/>
      <c r="C262" s="11"/>
      <c r="D262" s="14" t="str">
        <f aca="false">IF($A262="","",$A262&amp;"|"&amp;$B262)</f>
        <v/>
      </c>
    </row>
    <row r="263" customFormat="false" ht="15" hidden="false" customHeight="false" outlineLevel="0" collapsed="false">
      <c r="A263" s="10"/>
      <c r="B263" s="10"/>
      <c r="C263" s="11"/>
      <c r="D263" s="14" t="str">
        <f aca="false">IF($A263="","",$A263&amp;"|"&amp;$B263)</f>
        <v/>
      </c>
    </row>
    <row r="264" customFormat="false" ht="15" hidden="false" customHeight="false" outlineLevel="0" collapsed="false">
      <c r="A264" s="10"/>
      <c r="B264" s="10"/>
      <c r="C264" s="11"/>
      <c r="D264" s="14" t="str">
        <f aca="false">IF($A264="","",$A264&amp;"|"&amp;$B264)</f>
        <v/>
      </c>
    </row>
    <row r="265" customFormat="false" ht="15" hidden="false" customHeight="false" outlineLevel="0" collapsed="false">
      <c r="A265" s="10"/>
      <c r="B265" s="10"/>
      <c r="C265" s="11"/>
      <c r="D265" s="14" t="str">
        <f aca="false">IF($A265="","",$A265&amp;"|"&amp;$B265)</f>
        <v/>
      </c>
    </row>
    <row r="266" customFormat="false" ht="15" hidden="false" customHeight="false" outlineLevel="0" collapsed="false">
      <c r="A266" s="10"/>
      <c r="B266" s="10"/>
      <c r="C266" s="11"/>
      <c r="D266" s="14" t="str">
        <f aca="false">IF($A266="","",$A266&amp;"|"&amp;$B266)</f>
        <v/>
      </c>
    </row>
    <row r="267" customFormat="false" ht="15" hidden="false" customHeight="false" outlineLevel="0" collapsed="false">
      <c r="A267" s="10"/>
      <c r="B267" s="10"/>
      <c r="C267" s="11"/>
      <c r="D267" s="14" t="str">
        <f aca="false">IF($A267="","",$A267&amp;"|"&amp;$B267)</f>
        <v/>
      </c>
    </row>
    <row r="268" customFormat="false" ht="15" hidden="false" customHeight="false" outlineLevel="0" collapsed="false">
      <c r="A268" s="10"/>
      <c r="B268" s="10"/>
      <c r="C268" s="11"/>
      <c r="D268" s="14" t="str">
        <f aca="false">IF($A268="","",$A268&amp;"|"&amp;$B268)</f>
        <v/>
      </c>
    </row>
    <row r="269" customFormat="false" ht="15" hidden="false" customHeight="false" outlineLevel="0" collapsed="false">
      <c r="A269" s="10"/>
      <c r="B269" s="10"/>
      <c r="C269" s="11"/>
      <c r="D269" s="14" t="str">
        <f aca="false">IF($A269="","",$A269&amp;"|"&amp;$B269)</f>
        <v/>
      </c>
    </row>
    <row r="270" customFormat="false" ht="15" hidden="false" customHeight="false" outlineLevel="0" collapsed="false">
      <c r="A270" s="10"/>
      <c r="B270" s="10"/>
      <c r="C270" s="11"/>
      <c r="D270" s="14" t="str">
        <f aca="false">IF($A270="","",$A270&amp;"|"&amp;$B270)</f>
        <v/>
      </c>
    </row>
    <row r="271" customFormat="false" ht="15" hidden="false" customHeight="false" outlineLevel="0" collapsed="false">
      <c r="A271" s="10"/>
      <c r="B271" s="10"/>
      <c r="C271" s="11"/>
      <c r="D271" s="14" t="str">
        <f aca="false">IF($A271="","",$A271&amp;"|"&amp;$B271)</f>
        <v/>
      </c>
    </row>
    <row r="272" customFormat="false" ht="15" hidden="false" customHeight="false" outlineLevel="0" collapsed="false">
      <c r="A272" s="10"/>
      <c r="B272" s="10"/>
      <c r="C272" s="11"/>
      <c r="D272" s="14" t="str">
        <f aca="false">IF($A272="","",$A272&amp;"|"&amp;$B272)</f>
        <v/>
      </c>
    </row>
    <row r="273" customFormat="false" ht="15" hidden="false" customHeight="false" outlineLevel="0" collapsed="false">
      <c r="A273" s="10"/>
      <c r="B273" s="10"/>
      <c r="C273" s="11"/>
      <c r="D273" s="14" t="str">
        <f aca="false">IF($A273="","",$A273&amp;"|"&amp;$B273)</f>
        <v/>
      </c>
    </row>
    <row r="274" customFormat="false" ht="15" hidden="false" customHeight="false" outlineLevel="0" collapsed="false">
      <c r="A274" s="10"/>
      <c r="B274" s="10"/>
      <c r="C274" s="11"/>
      <c r="D274" s="14" t="str">
        <f aca="false">IF($A274="","",$A274&amp;"|"&amp;$B274)</f>
        <v/>
      </c>
    </row>
    <row r="275" customFormat="false" ht="15" hidden="false" customHeight="false" outlineLevel="0" collapsed="false">
      <c r="A275" s="10"/>
      <c r="B275" s="10"/>
      <c r="C275" s="11"/>
      <c r="D275" s="14" t="str">
        <f aca="false">IF($A275="","",$A275&amp;"|"&amp;$B275)</f>
        <v/>
      </c>
    </row>
    <row r="276" customFormat="false" ht="15" hidden="false" customHeight="false" outlineLevel="0" collapsed="false">
      <c r="A276" s="10"/>
      <c r="B276" s="10"/>
      <c r="C276" s="11"/>
      <c r="D276" s="14" t="str">
        <f aca="false">IF($A276="","",$A276&amp;"|"&amp;$B276)</f>
        <v/>
      </c>
    </row>
    <row r="277" customFormat="false" ht="15" hidden="false" customHeight="false" outlineLevel="0" collapsed="false">
      <c r="A277" s="10"/>
      <c r="B277" s="10"/>
      <c r="C277" s="11"/>
      <c r="D277" s="14" t="str">
        <f aca="false">IF($A277="","",$A277&amp;"|"&amp;$B277)</f>
        <v/>
      </c>
    </row>
    <row r="278" customFormat="false" ht="15" hidden="false" customHeight="false" outlineLevel="0" collapsed="false">
      <c r="A278" s="10"/>
      <c r="B278" s="10"/>
      <c r="C278" s="11"/>
      <c r="D278" s="14" t="str">
        <f aca="false">IF($A278="","",$A278&amp;"|"&amp;$B278)</f>
        <v/>
      </c>
    </row>
    <row r="279" customFormat="false" ht="15" hidden="false" customHeight="false" outlineLevel="0" collapsed="false">
      <c r="A279" s="10"/>
      <c r="B279" s="10"/>
      <c r="C279" s="11"/>
      <c r="D279" s="14" t="str">
        <f aca="false">IF($A279="","",$A279&amp;"|"&amp;$B279)</f>
        <v/>
      </c>
    </row>
    <row r="280" customFormat="false" ht="15" hidden="false" customHeight="false" outlineLevel="0" collapsed="false">
      <c r="A280" s="10"/>
      <c r="B280" s="10"/>
      <c r="C280" s="11"/>
      <c r="D280" s="14" t="str">
        <f aca="false">IF($A280="","",$A280&amp;"|"&amp;$B280)</f>
        <v/>
      </c>
    </row>
    <row r="281" customFormat="false" ht="15" hidden="false" customHeight="false" outlineLevel="0" collapsed="false">
      <c r="A281" s="10"/>
      <c r="B281" s="10"/>
      <c r="C281" s="11"/>
      <c r="D281" s="14" t="str">
        <f aca="false">IF($A281="","",$A281&amp;"|"&amp;$B281)</f>
        <v/>
      </c>
    </row>
    <row r="282" customFormat="false" ht="15" hidden="false" customHeight="false" outlineLevel="0" collapsed="false">
      <c r="A282" s="10"/>
      <c r="B282" s="10"/>
      <c r="C282" s="11"/>
      <c r="D282" s="14" t="str">
        <f aca="false">IF($A282="","",$A282&amp;"|"&amp;$B282)</f>
        <v/>
      </c>
    </row>
    <row r="283" customFormat="false" ht="15" hidden="false" customHeight="false" outlineLevel="0" collapsed="false">
      <c r="A283" s="10"/>
      <c r="B283" s="10"/>
      <c r="C283" s="11"/>
      <c r="D283" s="14" t="str">
        <f aca="false">IF($A283="","",$A283&amp;"|"&amp;$B283)</f>
        <v/>
      </c>
    </row>
    <row r="284" customFormat="false" ht="15" hidden="false" customHeight="false" outlineLevel="0" collapsed="false">
      <c r="A284" s="10"/>
      <c r="B284" s="10"/>
      <c r="C284" s="11"/>
      <c r="D284" s="14" t="str">
        <f aca="false">IF($A284="","",$A284&amp;"|"&amp;$B284)</f>
        <v/>
      </c>
    </row>
    <row r="285" customFormat="false" ht="15" hidden="false" customHeight="false" outlineLevel="0" collapsed="false">
      <c r="A285" s="10"/>
      <c r="B285" s="10"/>
      <c r="C285" s="11"/>
      <c r="D285" s="14" t="str">
        <f aca="false">IF($A285="","",$A285&amp;"|"&amp;$B285)</f>
        <v/>
      </c>
    </row>
    <row r="286" customFormat="false" ht="15" hidden="false" customHeight="false" outlineLevel="0" collapsed="false">
      <c r="A286" s="10"/>
      <c r="B286" s="10"/>
      <c r="C286" s="11"/>
      <c r="D286" s="14" t="str">
        <f aca="false">IF($A286="","",$A286&amp;"|"&amp;$B286)</f>
        <v/>
      </c>
    </row>
    <row r="287" customFormat="false" ht="15" hidden="false" customHeight="false" outlineLevel="0" collapsed="false">
      <c r="A287" s="10"/>
      <c r="B287" s="10"/>
      <c r="C287" s="11"/>
      <c r="D287" s="14" t="str">
        <f aca="false">IF($A287="","",$A287&amp;"|"&amp;$B287)</f>
        <v/>
      </c>
    </row>
    <row r="288" customFormat="false" ht="15" hidden="false" customHeight="false" outlineLevel="0" collapsed="false">
      <c r="A288" s="10"/>
      <c r="B288" s="10"/>
      <c r="C288" s="11"/>
      <c r="D288" s="14" t="str">
        <f aca="false">IF($A288="","",$A288&amp;"|"&amp;$B288)</f>
        <v/>
      </c>
    </row>
    <row r="289" customFormat="false" ht="15" hidden="false" customHeight="false" outlineLevel="0" collapsed="false">
      <c r="A289" s="10"/>
      <c r="B289" s="10"/>
      <c r="C289" s="11"/>
      <c r="D289" s="14" t="str">
        <f aca="false">IF($A289="","",$A289&amp;"|"&amp;$B289)</f>
        <v/>
      </c>
    </row>
    <row r="290" customFormat="false" ht="15" hidden="false" customHeight="false" outlineLevel="0" collapsed="false">
      <c r="A290" s="10"/>
      <c r="B290" s="10"/>
      <c r="C290" s="11"/>
      <c r="D290" s="14" t="str">
        <f aca="false">IF($A290="","",$A290&amp;"|"&amp;$B290)</f>
        <v/>
      </c>
    </row>
    <row r="291" customFormat="false" ht="15" hidden="false" customHeight="false" outlineLevel="0" collapsed="false">
      <c r="A291" s="10"/>
      <c r="B291" s="10"/>
      <c r="C291" s="11"/>
      <c r="D291" s="14" t="str">
        <f aca="false">IF($A291="","",$A291&amp;"|"&amp;$B291)</f>
        <v/>
      </c>
    </row>
    <row r="292" customFormat="false" ht="15" hidden="false" customHeight="false" outlineLevel="0" collapsed="false">
      <c r="A292" s="10"/>
      <c r="B292" s="10"/>
      <c r="C292" s="11"/>
      <c r="D292" s="14" t="str">
        <f aca="false">IF($A292="","",$A292&amp;"|"&amp;$B292)</f>
        <v/>
      </c>
    </row>
    <row r="293" customFormat="false" ht="15" hidden="false" customHeight="false" outlineLevel="0" collapsed="false">
      <c r="A293" s="10"/>
      <c r="B293" s="10"/>
      <c r="C293" s="11"/>
      <c r="D293" s="14" t="str">
        <f aca="false">IF($A293="","",$A293&amp;"|"&amp;$B293)</f>
        <v/>
      </c>
    </row>
    <row r="294" customFormat="false" ht="15" hidden="false" customHeight="false" outlineLevel="0" collapsed="false">
      <c r="A294" s="10"/>
      <c r="B294" s="10"/>
      <c r="C294" s="11"/>
      <c r="D294" s="14" t="str">
        <f aca="false">IF($A294="","",$A294&amp;"|"&amp;$B294)</f>
        <v/>
      </c>
    </row>
    <row r="295" customFormat="false" ht="15" hidden="false" customHeight="false" outlineLevel="0" collapsed="false">
      <c r="A295" s="10"/>
      <c r="B295" s="10"/>
      <c r="C295" s="11"/>
      <c r="D295" s="14" t="str">
        <f aca="false">IF($A295="","",$A295&amp;"|"&amp;$B295)</f>
        <v/>
      </c>
    </row>
    <row r="296" customFormat="false" ht="15" hidden="false" customHeight="false" outlineLevel="0" collapsed="false">
      <c r="A296" s="10"/>
      <c r="B296" s="10"/>
      <c r="C296" s="11"/>
      <c r="D296" s="14" t="str">
        <f aca="false">IF($A296="","",$A296&amp;"|"&amp;$B296)</f>
        <v/>
      </c>
    </row>
    <row r="297" customFormat="false" ht="15" hidden="false" customHeight="false" outlineLevel="0" collapsed="false">
      <c r="A297" s="10"/>
      <c r="B297" s="10"/>
      <c r="C297" s="11"/>
      <c r="D297" s="14" t="str">
        <f aca="false">IF($A297="","",$A297&amp;"|"&amp;$B297)</f>
        <v/>
      </c>
    </row>
    <row r="298" customFormat="false" ht="15" hidden="false" customHeight="false" outlineLevel="0" collapsed="false">
      <c r="A298" s="10"/>
      <c r="B298" s="10"/>
      <c r="C298" s="11"/>
      <c r="D298" s="14" t="str">
        <f aca="false">IF($A298="","",$A298&amp;"|"&amp;$B298)</f>
        <v/>
      </c>
    </row>
    <row r="299" customFormat="false" ht="15" hidden="false" customHeight="false" outlineLevel="0" collapsed="false">
      <c r="A299" s="10"/>
      <c r="B299" s="10"/>
      <c r="C299" s="11"/>
      <c r="D299" s="14" t="str">
        <f aca="false">IF($A299="","",$A299&amp;"|"&amp;$B299)</f>
        <v/>
      </c>
    </row>
    <row r="300" customFormat="false" ht="15" hidden="false" customHeight="false" outlineLevel="0" collapsed="false">
      <c r="A300" s="10"/>
      <c r="B300" s="10"/>
      <c r="C300" s="11"/>
      <c r="D300" s="14" t="str">
        <f aca="false">IF($A300="","",$A300&amp;"|"&amp;$B300)</f>
        <v/>
      </c>
    </row>
    <row r="301" customFormat="false" ht="15" hidden="false" customHeight="false" outlineLevel="0" collapsed="false">
      <c r="A301" s="10"/>
      <c r="B301" s="10"/>
      <c r="C301" s="11"/>
      <c r="D301" s="14" t="str">
        <f aca="false">IF($A301="","",$A301&amp;"|"&amp;$B301)</f>
        <v/>
      </c>
    </row>
    <row r="302" customFormat="false" ht="15" hidden="false" customHeight="false" outlineLevel="0" collapsed="false">
      <c r="A302" s="10"/>
      <c r="B302" s="10"/>
      <c r="C302" s="11"/>
      <c r="D302" s="14" t="str">
        <f aca="false">IF($A302="","",$A302&amp;"|"&amp;$B302)</f>
        <v/>
      </c>
    </row>
    <row r="303" customFormat="false" ht="15" hidden="false" customHeight="false" outlineLevel="0" collapsed="false">
      <c r="A303" s="10"/>
      <c r="B303" s="10"/>
      <c r="C303" s="11"/>
      <c r="D303" s="14" t="str">
        <f aca="false">IF($A303="","",$A303&amp;"|"&amp;$B303)</f>
        <v/>
      </c>
    </row>
    <row r="304" customFormat="false" ht="15" hidden="false" customHeight="false" outlineLevel="0" collapsed="false">
      <c r="A304" s="10"/>
      <c r="B304" s="10"/>
      <c r="C304" s="11"/>
      <c r="D304" s="14" t="str">
        <f aca="false">IF($A304="","",$A304&amp;"|"&amp;$B304)</f>
        <v/>
      </c>
    </row>
    <row r="305" customFormat="false" ht="15" hidden="false" customHeight="false" outlineLevel="0" collapsed="false">
      <c r="A305" s="10"/>
      <c r="B305" s="10"/>
      <c r="C305" s="11"/>
      <c r="D305" s="14" t="str">
        <f aca="false">IF($A305="","",$A305&amp;"|"&amp;$B305)</f>
        <v/>
      </c>
    </row>
    <row r="306" customFormat="false" ht="15" hidden="false" customHeight="false" outlineLevel="0" collapsed="false">
      <c r="A306" s="10"/>
      <c r="B306" s="10"/>
      <c r="C306" s="11"/>
      <c r="D306" s="14" t="str">
        <f aca="false">IF($A306="","",$A306&amp;"|"&amp;$B306)</f>
        <v/>
      </c>
    </row>
    <row r="307" customFormat="false" ht="15" hidden="false" customHeight="false" outlineLevel="0" collapsed="false">
      <c r="A307" s="10"/>
      <c r="B307" s="10"/>
      <c r="C307" s="11"/>
      <c r="D307" s="14" t="str">
        <f aca="false">IF($A307="","",$A307&amp;"|"&amp;$B307)</f>
        <v/>
      </c>
    </row>
    <row r="308" customFormat="false" ht="15" hidden="false" customHeight="false" outlineLevel="0" collapsed="false">
      <c r="A308" s="10"/>
      <c r="B308" s="10"/>
      <c r="C308" s="11"/>
      <c r="D308" s="14" t="str">
        <f aca="false">IF($A308="","",$A308&amp;"|"&amp;$B308)</f>
        <v/>
      </c>
    </row>
    <row r="309" customFormat="false" ht="15" hidden="false" customHeight="false" outlineLevel="0" collapsed="false">
      <c r="A309" s="10"/>
      <c r="B309" s="10"/>
      <c r="C309" s="11"/>
      <c r="D309" s="14" t="str">
        <f aca="false">IF($A309="","",$A309&amp;"|"&amp;$B309)</f>
        <v/>
      </c>
    </row>
    <row r="310" customFormat="false" ht="15" hidden="false" customHeight="false" outlineLevel="0" collapsed="false">
      <c r="A310" s="10"/>
      <c r="B310" s="10"/>
      <c r="C310" s="11"/>
      <c r="D310" s="14" t="str">
        <f aca="false">IF($A310="","",$A310&amp;"|"&amp;$B310)</f>
        <v/>
      </c>
    </row>
    <row r="311" customFormat="false" ht="15" hidden="false" customHeight="false" outlineLevel="0" collapsed="false">
      <c r="A311" s="10"/>
      <c r="B311" s="10"/>
      <c r="C311" s="11"/>
      <c r="D311" s="14" t="str">
        <f aca="false">IF($A311="","",$A311&amp;"|"&amp;$B311)</f>
        <v/>
      </c>
    </row>
    <row r="312" customFormat="false" ht="15" hidden="false" customHeight="false" outlineLevel="0" collapsed="false">
      <c r="A312" s="10"/>
      <c r="B312" s="10"/>
      <c r="C312" s="11"/>
      <c r="D312" s="14" t="str">
        <f aca="false">IF($A312="","",$A312&amp;"|"&amp;$B312)</f>
        <v/>
      </c>
    </row>
    <row r="313" customFormat="false" ht="15" hidden="false" customHeight="false" outlineLevel="0" collapsed="false">
      <c r="A313" s="10"/>
      <c r="B313" s="10"/>
      <c r="C313" s="11"/>
      <c r="D313" s="14" t="str">
        <f aca="false">IF($A313="","",$A313&amp;"|"&amp;$B313)</f>
        <v/>
      </c>
    </row>
    <row r="314" customFormat="false" ht="15" hidden="false" customHeight="false" outlineLevel="0" collapsed="false">
      <c r="A314" s="10"/>
      <c r="B314" s="10"/>
      <c r="C314" s="11"/>
      <c r="D314" s="14" t="str">
        <f aca="false">IF($A314="","",$A314&amp;"|"&amp;$B314)</f>
        <v/>
      </c>
    </row>
    <row r="315" customFormat="false" ht="15" hidden="false" customHeight="false" outlineLevel="0" collapsed="false">
      <c r="A315" s="10"/>
      <c r="B315" s="10"/>
      <c r="C315" s="11"/>
      <c r="D315" s="14" t="str">
        <f aca="false">IF($A315="","",$A315&amp;"|"&amp;$B315)</f>
        <v/>
      </c>
    </row>
    <row r="316" customFormat="false" ht="15" hidden="false" customHeight="false" outlineLevel="0" collapsed="false">
      <c r="A316" s="10"/>
      <c r="B316" s="10"/>
      <c r="C316" s="11"/>
      <c r="D316" s="14" t="str">
        <f aca="false">IF($A316="","",$A316&amp;"|"&amp;$B316)</f>
        <v/>
      </c>
    </row>
    <row r="317" customFormat="false" ht="15" hidden="false" customHeight="false" outlineLevel="0" collapsed="false">
      <c r="A317" s="10"/>
      <c r="B317" s="10"/>
      <c r="C317" s="11"/>
      <c r="D317" s="14" t="str">
        <f aca="false">IF($A317="","",$A317&amp;"|"&amp;$B317)</f>
        <v/>
      </c>
    </row>
    <row r="318" customFormat="false" ht="15" hidden="false" customHeight="false" outlineLevel="0" collapsed="false">
      <c r="A318" s="10"/>
      <c r="B318" s="10"/>
      <c r="C318" s="11"/>
      <c r="D318" s="14" t="str">
        <f aca="false">IF($A318="","",$A318&amp;"|"&amp;$B318)</f>
        <v/>
      </c>
    </row>
    <row r="319" customFormat="false" ht="15" hidden="false" customHeight="false" outlineLevel="0" collapsed="false">
      <c r="A319" s="10"/>
      <c r="B319" s="10"/>
      <c r="C319" s="11"/>
      <c r="D319" s="14" t="str">
        <f aca="false">IF($A319="","",$A319&amp;"|"&amp;$B319)</f>
        <v/>
      </c>
    </row>
    <row r="320" customFormat="false" ht="15" hidden="false" customHeight="false" outlineLevel="0" collapsed="false">
      <c r="A320" s="10"/>
      <c r="B320" s="10"/>
      <c r="C320" s="11"/>
      <c r="D320" s="14" t="str">
        <f aca="false">IF($A320="","",$A320&amp;"|"&amp;$B320)</f>
        <v/>
      </c>
    </row>
    <row r="321" customFormat="false" ht="15" hidden="false" customHeight="false" outlineLevel="0" collapsed="false">
      <c r="A321" s="10"/>
      <c r="B321" s="10"/>
      <c r="C321" s="11"/>
      <c r="D321" s="14" t="str">
        <f aca="false">IF($A321="","",$A321&amp;"|"&amp;$B321)</f>
        <v/>
      </c>
    </row>
    <row r="322" customFormat="false" ht="15" hidden="false" customHeight="false" outlineLevel="0" collapsed="false">
      <c r="A322" s="10"/>
      <c r="B322" s="10"/>
      <c r="C322" s="11"/>
      <c r="D322" s="14" t="str">
        <f aca="false">IF($A322="","",$A322&amp;"|"&amp;$B322)</f>
        <v/>
      </c>
    </row>
    <row r="323" customFormat="false" ht="15" hidden="false" customHeight="false" outlineLevel="0" collapsed="false">
      <c r="A323" s="10"/>
      <c r="B323" s="10"/>
      <c r="C323" s="11"/>
      <c r="D323" s="14" t="str">
        <f aca="false">IF($A323="","",$A323&amp;"|"&amp;$B323)</f>
        <v/>
      </c>
    </row>
    <row r="324" customFormat="false" ht="15" hidden="false" customHeight="false" outlineLevel="0" collapsed="false">
      <c r="A324" s="10"/>
      <c r="B324" s="10"/>
      <c r="C324" s="11"/>
      <c r="D324" s="14" t="str">
        <f aca="false">IF($A324="","",$A324&amp;"|"&amp;$B324)</f>
        <v/>
      </c>
    </row>
    <row r="325" customFormat="false" ht="15" hidden="false" customHeight="false" outlineLevel="0" collapsed="false">
      <c r="A325" s="10"/>
      <c r="B325" s="10"/>
      <c r="C325" s="11"/>
      <c r="D325" s="14" t="str">
        <f aca="false">IF($A325="","",$A325&amp;"|"&amp;$B325)</f>
        <v/>
      </c>
    </row>
    <row r="326" customFormat="false" ht="15" hidden="false" customHeight="false" outlineLevel="0" collapsed="false">
      <c r="A326" s="10"/>
      <c r="B326" s="10"/>
      <c r="C326" s="11"/>
      <c r="D326" s="14" t="str">
        <f aca="false">IF($A326="","",$A326&amp;"|"&amp;$B326)</f>
        <v/>
      </c>
    </row>
    <row r="327" customFormat="false" ht="15" hidden="false" customHeight="false" outlineLevel="0" collapsed="false">
      <c r="A327" s="10"/>
      <c r="B327" s="10"/>
      <c r="C327" s="11"/>
      <c r="D327" s="14" t="str">
        <f aca="false">IF($A327="","",$A327&amp;"|"&amp;$B327)</f>
        <v/>
      </c>
    </row>
    <row r="328" customFormat="false" ht="15" hidden="false" customHeight="false" outlineLevel="0" collapsed="false">
      <c r="A328" s="10"/>
      <c r="B328" s="10"/>
      <c r="C328" s="11"/>
      <c r="D328" s="14" t="str">
        <f aca="false">IF($A328="","",$A328&amp;"|"&amp;$B328)</f>
        <v/>
      </c>
    </row>
    <row r="329" customFormat="false" ht="15" hidden="false" customHeight="false" outlineLevel="0" collapsed="false">
      <c r="A329" s="10"/>
      <c r="B329" s="10"/>
      <c r="C329" s="11"/>
      <c r="D329" s="14" t="str">
        <f aca="false">IF($A329="","",$A329&amp;"|"&amp;$B329)</f>
        <v/>
      </c>
    </row>
    <row r="330" customFormat="false" ht="15" hidden="false" customHeight="false" outlineLevel="0" collapsed="false">
      <c r="A330" s="10"/>
      <c r="B330" s="10"/>
      <c r="C330" s="11"/>
      <c r="D330" s="14" t="str">
        <f aca="false">IF($A330="","",$A330&amp;"|"&amp;$B330)</f>
        <v/>
      </c>
    </row>
    <row r="331" customFormat="false" ht="15" hidden="false" customHeight="false" outlineLevel="0" collapsed="false">
      <c r="A331" s="10"/>
      <c r="B331" s="10"/>
      <c r="C331" s="11"/>
      <c r="D331" s="14" t="str">
        <f aca="false">IF($A331="","",$A331&amp;"|"&amp;$B331)</f>
        <v/>
      </c>
    </row>
    <row r="332" customFormat="false" ht="15" hidden="false" customHeight="false" outlineLevel="0" collapsed="false">
      <c r="A332" s="10"/>
      <c r="B332" s="10"/>
      <c r="C332" s="11"/>
      <c r="D332" s="14" t="str">
        <f aca="false">IF($A332="","",$A332&amp;"|"&amp;$B332)</f>
        <v/>
      </c>
    </row>
    <row r="333" customFormat="false" ht="15" hidden="false" customHeight="false" outlineLevel="0" collapsed="false">
      <c r="A333" s="10"/>
      <c r="B333" s="10"/>
      <c r="C333" s="11"/>
      <c r="D333" s="14" t="str">
        <f aca="false">IF($A333="","",$A333&amp;"|"&amp;$B333)</f>
        <v/>
      </c>
    </row>
    <row r="334" customFormat="false" ht="15" hidden="false" customHeight="false" outlineLevel="0" collapsed="false">
      <c r="A334" s="10"/>
      <c r="B334" s="10"/>
      <c r="C334" s="11"/>
      <c r="D334" s="14" t="str">
        <f aca="false">IF($A334="","",$A334&amp;"|"&amp;$B334)</f>
        <v/>
      </c>
    </row>
    <row r="335" customFormat="false" ht="15" hidden="false" customHeight="false" outlineLevel="0" collapsed="false">
      <c r="A335" s="10"/>
      <c r="B335" s="10"/>
      <c r="C335" s="11"/>
      <c r="D335" s="14" t="str">
        <f aca="false">IF($A335="","",$A335&amp;"|"&amp;$B335)</f>
        <v/>
      </c>
    </row>
    <row r="336" customFormat="false" ht="15" hidden="false" customHeight="false" outlineLevel="0" collapsed="false">
      <c r="A336" s="10"/>
      <c r="B336" s="10"/>
      <c r="C336" s="11"/>
      <c r="D336" s="14" t="str">
        <f aca="false">IF($A336="","",$A336&amp;"|"&amp;$B336)</f>
        <v/>
      </c>
    </row>
    <row r="337" customFormat="false" ht="15" hidden="false" customHeight="false" outlineLevel="0" collapsed="false">
      <c r="A337" s="10"/>
      <c r="B337" s="10"/>
      <c r="C337" s="11"/>
      <c r="D337" s="14" t="str">
        <f aca="false">IF($A337="","",$A337&amp;"|"&amp;$B337)</f>
        <v/>
      </c>
    </row>
    <row r="338" customFormat="false" ht="15" hidden="false" customHeight="false" outlineLevel="0" collapsed="false">
      <c r="A338" s="10"/>
      <c r="B338" s="10"/>
      <c r="C338" s="11"/>
      <c r="D338" s="14" t="str">
        <f aca="false">IF($A338="","",$A338&amp;"|"&amp;$B338)</f>
        <v/>
      </c>
    </row>
    <row r="339" customFormat="false" ht="15" hidden="false" customHeight="false" outlineLevel="0" collapsed="false">
      <c r="A339" s="10"/>
      <c r="B339" s="10"/>
      <c r="C339" s="11"/>
      <c r="D339" s="14" t="str">
        <f aca="false">IF($A339="","",$A339&amp;"|"&amp;$B339)</f>
        <v/>
      </c>
    </row>
    <row r="340" customFormat="false" ht="15" hidden="false" customHeight="false" outlineLevel="0" collapsed="false">
      <c r="A340" s="10"/>
      <c r="B340" s="10"/>
      <c r="C340" s="11"/>
      <c r="D340" s="14" t="str">
        <f aca="false">IF($A340="","",$A340&amp;"|"&amp;$B340)</f>
        <v/>
      </c>
    </row>
    <row r="341" customFormat="false" ht="15" hidden="false" customHeight="false" outlineLevel="0" collapsed="false">
      <c r="A341" s="10"/>
      <c r="B341" s="10"/>
      <c r="C341" s="11"/>
      <c r="D341" s="14" t="str">
        <f aca="false">IF($A341="","",$A341&amp;"|"&amp;$B341)</f>
        <v/>
      </c>
    </row>
    <row r="342" customFormat="false" ht="15" hidden="false" customHeight="false" outlineLevel="0" collapsed="false">
      <c r="A342" s="10"/>
      <c r="B342" s="10"/>
      <c r="C342" s="11"/>
      <c r="D342" s="14" t="str">
        <f aca="false">IF($A342="","",$A342&amp;"|"&amp;$B342)</f>
        <v/>
      </c>
    </row>
    <row r="343" customFormat="false" ht="15" hidden="false" customHeight="false" outlineLevel="0" collapsed="false">
      <c r="A343" s="10"/>
      <c r="B343" s="10"/>
      <c r="C343" s="11"/>
      <c r="D343" s="14" t="str">
        <f aca="false">IF($A343="","",$A343&amp;"|"&amp;$B343)</f>
        <v/>
      </c>
    </row>
    <row r="344" customFormat="false" ht="15" hidden="false" customHeight="false" outlineLevel="0" collapsed="false">
      <c r="A344" s="10"/>
      <c r="B344" s="10"/>
      <c r="C344" s="11"/>
      <c r="D344" s="14" t="str">
        <f aca="false">IF($A344="","",$A344&amp;"|"&amp;$B344)</f>
        <v/>
      </c>
    </row>
    <row r="345" customFormat="false" ht="15" hidden="false" customHeight="false" outlineLevel="0" collapsed="false">
      <c r="A345" s="10"/>
      <c r="B345" s="10"/>
      <c r="C345" s="11"/>
      <c r="D345" s="14" t="str">
        <f aca="false">IF($A345="","",$A345&amp;"|"&amp;$B345)</f>
        <v/>
      </c>
    </row>
    <row r="346" customFormat="false" ht="15" hidden="false" customHeight="false" outlineLevel="0" collapsed="false">
      <c r="A346" s="10"/>
      <c r="B346" s="10"/>
      <c r="C346" s="11"/>
      <c r="D346" s="14" t="str">
        <f aca="false">IF($A346="","",$A346&amp;"|"&amp;$B346)</f>
        <v/>
      </c>
    </row>
    <row r="347" customFormat="false" ht="15" hidden="false" customHeight="false" outlineLevel="0" collapsed="false">
      <c r="A347" s="10"/>
      <c r="B347" s="10"/>
      <c r="C347" s="11"/>
      <c r="D347" s="14" t="str">
        <f aca="false">IF($A347="","",$A347&amp;"|"&amp;$B347)</f>
        <v/>
      </c>
    </row>
    <row r="348" customFormat="false" ht="15" hidden="false" customHeight="false" outlineLevel="0" collapsed="false">
      <c r="A348" s="10"/>
      <c r="B348" s="10"/>
      <c r="C348" s="11"/>
      <c r="D348" s="14" t="str">
        <f aca="false">IF($A348="","",$A348&amp;"|"&amp;$B348)</f>
        <v/>
      </c>
    </row>
    <row r="349" customFormat="false" ht="15" hidden="false" customHeight="false" outlineLevel="0" collapsed="false">
      <c r="A349" s="10"/>
      <c r="B349" s="10"/>
      <c r="C349" s="11"/>
      <c r="D349" s="14" t="str">
        <f aca="false">IF($A349="","",$A349&amp;"|"&amp;$B349)</f>
        <v/>
      </c>
    </row>
    <row r="350" customFormat="false" ht="15" hidden="false" customHeight="false" outlineLevel="0" collapsed="false">
      <c r="A350" s="10"/>
      <c r="B350" s="10"/>
      <c r="C350" s="11"/>
      <c r="D350" s="14" t="str">
        <f aca="false">IF($A350="","",$A350&amp;"|"&amp;$B350)</f>
        <v/>
      </c>
    </row>
    <row r="351" customFormat="false" ht="15" hidden="false" customHeight="false" outlineLevel="0" collapsed="false">
      <c r="A351" s="10"/>
      <c r="B351" s="10"/>
      <c r="C351" s="11"/>
      <c r="D351" s="14" t="str">
        <f aca="false">IF($A351="","",$A351&amp;"|"&amp;$B351)</f>
        <v/>
      </c>
    </row>
    <row r="352" customFormat="false" ht="15" hidden="false" customHeight="false" outlineLevel="0" collapsed="false">
      <c r="A352" s="10"/>
      <c r="B352" s="10"/>
      <c r="C352" s="11"/>
      <c r="D352" s="14" t="str">
        <f aca="false">IF($A352="","",$A352&amp;"|"&amp;$B352)</f>
        <v/>
      </c>
    </row>
    <row r="353" customFormat="false" ht="15" hidden="false" customHeight="false" outlineLevel="0" collapsed="false">
      <c r="A353" s="10"/>
      <c r="B353" s="10"/>
      <c r="C353" s="11"/>
      <c r="D353" s="14" t="str">
        <f aca="false">IF($A353="","",$A353&amp;"|"&amp;$B353)</f>
        <v/>
      </c>
    </row>
    <row r="354" customFormat="false" ht="15" hidden="false" customHeight="false" outlineLevel="0" collapsed="false">
      <c r="A354" s="10"/>
      <c r="B354" s="10"/>
      <c r="C354" s="11"/>
      <c r="D354" s="14" t="str">
        <f aca="false">IF($A354="","",$A354&amp;"|"&amp;$B354)</f>
        <v/>
      </c>
    </row>
    <row r="355" customFormat="false" ht="15" hidden="false" customHeight="false" outlineLevel="0" collapsed="false">
      <c r="A355" s="10"/>
      <c r="B355" s="10"/>
      <c r="C355" s="11"/>
      <c r="D355" s="14" t="str">
        <f aca="false">IF($A355="","",$A355&amp;"|"&amp;$B355)</f>
        <v/>
      </c>
    </row>
    <row r="356" customFormat="false" ht="15" hidden="false" customHeight="false" outlineLevel="0" collapsed="false">
      <c r="A356" s="10"/>
      <c r="B356" s="10"/>
      <c r="C356" s="11"/>
      <c r="D356" s="14" t="str">
        <f aca="false">IF($A356="","",$A356&amp;"|"&amp;$B356)</f>
        <v/>
      </c>
    </row>
    <row r="357" customFormat="false" ht="15" hidden="false" customHeight="false" outlineLevel="0" collapsed="false">
      <c r="A357" s="10"/>
      <c r="B357" s="10"/>
      <c r="C357" s="11"/>
      <c r="D357" s="14" t="str">
        <f aca="false">IF($A357="","",$A357&amp;"|"&amp;$B357)</f>
        <v/>
      </c>
    </row>
    <row r="358" customFormat="false" ht="15" hidden="false" customHeight="false" outlineLevel="0" collapsed="false">
      <c r="A358" s="10"/>
      <c r="B358" s="10"/>
      <c r="C358" s="11"/>
      <c r="D358" s="14" t="str">
        <f aca="false">IF($A358="","",$A358&amp;"|"&amp;$B358)</f>
        <v/>
      </c>
    </row>
    <row r="359" customFormat="false" ht="15" hidden="false" customHeight="false" outlineLevel="0" collapsed="false">
      <c r="A359" s="10"/>
      <c r="B359" s="10"/>
      <c r="C359" s="11"/>
      <c r="D359" s="14" t="str">
        <f aca="false">IF($A359="","",$A359&amp;"|"&amp;$B359)</f>
        <v/>
      </c>
    </row>
    <row r="360" customFormat="false" ht="15" hidden="false" customHeight="false" outlineLevel="0" collapsed="false">
      <c r="A360" s="10"/>
      <c r="B360" s="10"/>
      <c r="C360" s="11"/>
      <c r="D360" s="14" t="str">
        <f aca="false">IF($A360="","",$A360&amp;"|"&amp;$B360)</f>
        <v/>
      </c>
    </row>
    <row r="361" customFormat="false" ht="15" hidden="false" customHeight="false" outlineLevel="0" collapsed="false">
      <c r="A361" s="10"/>
      <c r="B361" s="10"/>
      <c r="C361" s="11"/>
      <c r="D361" s="14" t="str">
        <f aca="false">IF($A361="","",$A361&amp;"|"&amp;$B361)</f>
        <v/>
      </c>
    </row>
    <row r="362" customFormat="false" ht="15" hidden="false" customHeight="false" outlineLevel="0" collapsed="false">
      <c r="A362" s="10"/>
      <c r="B362" s="10"/>
      <c r="C362" s="11"/>
      <c r="D362" s="14" t="str">
        <f aca="false">IF($A362="","",$A362&amp;"|"&amp;$B362)</f>
        <v/>
      </c>
    </row>
    <row r="363" customFormat="false" ht="15" hidden="false" customHeight="false" outlineLevel="0" collapsed="false">
      <c r="A363" s="10"/>
      <c r="B363" s="10"/>
      <c r="C363" s="11"/>
      <c r="D363" s="14" t="str">
        <f aca="false">IF($A363="","",$A363&amp;"|"&amp;$B363)</f>
        <v/>
      </c>
    </row>
    <row r="364" customFormat="false" ht="15" hidden="false" customHeight="false" outlineLevel="0" collapsed="false">
      <c r="A364" s="10"/>
      <c r="B364" s="10"/>
      <c r="C364" s="11"/>
      <c r="D364" s="14" t="str">
        <f aca="false">IF($A364="","",$A364&amp;"|"&amp;$B364)</f>
        <v/>
      </c>
    </row>
    <row r="365" customFormat="false" ht="15" hidden="false" customHeight="false" outlineLevel="0" collapsed="false">
      <c r="A365" s="10"/>
      <c r="B365" s="10"/>
      <c r="C365" s="11"/>
      <c r="D365" s="14" t="str">
        <f aca="false">IF($A365="","",$A365&amp;"|"&amp;$B365)</f>
        <v/>
      </c>
    </row>
    <row r="366" customFormat="false" ht="15" hidden="false" customHeight="false" outlineLevel="0" collapsed="false">
      <c r="A366" s="10"/>
      <c r="B366" s="10"/>
      <c r="C366" s="11"/>
      <c r="D366" s="14" t="str">
        <f aca="false">IF($A366="","",$A366&amp;"|"&amp;$B366)</f>
        <v/>
      </c>
    </row>
    <row r="367" customFormat="false" ht="15" hidden="false" customHeight="false" outlineLevel="0" collapsed="false">
      <c r="A367" s="10"/>
      <c r="B367" s="10"/>
      <c r="C367" s="11"/>
      <c r="D367" s="14" t="str">
        <f aca="false">IF($A367="","",$A367&amp;"|"&amp;$B367)</f>
        <v/>
      </c>
    </row>
    <row r="368" customFormat="false" ht="15" hidden="false" customHeight="false" outlineLevel="0" collapsed="false">
      <c r="A368" s="10"/>
      <c r="B368" s="10"/>
      <c r="C368" s="11"/>
      <c r="D368" s="14" t="str">
        <f aca="false">IF($A368="","",$A368&amp;"|"&amp;$B368)</f>
        <v/>
      </c>
    </row>
    <row r="369" customFormat="false" ht="15" hidden="false" customHeight="false" outlineLevel="0" collapsed="false">
      <c r="A369" s="10"/>
      <c r="B369" s="10"/>
      <c r="C369" s="11"/>
      <c r="D369" s="14" t="str">
        <f aca="false">IF($A369="","",$A369&amp;"|"&amp;$B369)</f>
        <v/>
      </c>
    </row>
    <row r="370" customFormat="false" ht="15" hidden="false" customHeight="false" outlineLevel="0" collapsed="false">
      <c r="A370" s="10"/>
      <c r="B370" s="10"/>
      <c r="C370" s="11"/>
      <c r="D370" s="14" t="str">
        <f aca="false">IF($A370="","",$A370&amp;"|"&amp;$B370)</f>
        <v/>
      </c>
    </row>
    <row r="371" customFormat="false" ht="15" hidden="false" customHeight="false" outlineLevel="0" collapsed="false">
      <c r="A371" s="10"/>
      <c r="B371" s="10"/>
      <c r="C371" s="11"/>
      <c r="D371" s="14" t="str">
        <f aca="false">IF($A371="","",$A371&amp;"|"&amp;$B371)</f>
        <v/>
      </c>
    </row>
    <row r="372" customFormat="false" ht="15" hidden="false" customHeight="false" outlineLevel="0" collapsed="false">
      <c r="A372" s="10"/>
      <c r="B372" s="10"/>
      <c r="C372" s="11"/>
      <c r="D372" s="14" t="str">
        <f aca="false">IF($A372="","",$A372&amp;"|"&amp;$B372)</f>
        <v/>
      </c>
    </row>
    <row r="373" customFormat="false" ht="15" hidden="false" customHeight="false" outlineLevel="0" collapsed="false">
      <c r="A373" s="10"/>
      <c r="B373" s="10"/>
      <c r="C373" s="11"/>
      <c r="D373" s="14" t="str">
        <f aca="false">IF($A373="","",$A373&amp;"|"&amp;$B373)</f>
        <v/>
      </c>
    </row>
    <row r="374" customFormat="false" ht="15" hidden="false" customHeight="false" outlineLevel="0" collapsed="false">
      <c r="A374" s="10"/>
      <c r="B374" s="10"/>
      <c r="C374" s="11"/>
      <c r="D374" s="14" t="str">
        <f aca="false">IF($A374="","",$A374&amp;"|"&amp;$B374)</f>
        <v/>
      </c>
    </row>
    <row r="375" customFormat="false" ht="15" hidden="false" customHeight="false" outlineLevel="0" collapsed="false">
      <c r="A375" s="10"/>
      <c r="B375" s="10"/>
      <c r="C375" s="11"/>
      <c r="D375" s="14" t="str">
        <f aca="false">IF($A375="","",$A375&amp;"|"&amp;$B375)</f>
        <v/>
      </c>
    </row>
    <row r="376" customFormat="false" ht="15" hidden="false" customHeight="false" outlineLevel="0" collapsed="false">
      <c r="A376" s="10"/>
      <c r="B376" s="10"/>
      <c r="C376" s="11"/>
      <c r="D376" s="14" t="str">
        <f aca="false">IF($A376="","",$A376&amp;"|"&amp;$B376)</f>
        <v/>
      </c>
    </row>
    <row r="377" customFormat="false" ht="15" hidden="false" customHeight="false" outlineLevel="0" collapsed="false">
      <c r="A377" s="10"/>
      <c r="B377" s="10"/>
      <c r="C377" s="11"/>
      <c r="D377" s="14" t="str">
        <f aca="false">IF($A377="","",$A377&amp;"|"&amp;$B377)</f>
        <v/>
      </c>
    </row>
    <row r="378" customFormat="false" ht="15" hidden="false" customHeight="false" outlineLevel="0" collapsed="false">
      <c r="A378" s="10"/>
      <c r="B378" s="10"/>
      <c r="C378" s="11"/>
      <c r="D378" s="14" t="str">
        <f aca="false">IF($A378="","",$A378&amp;"|"&amp;$B378)</f>
        <v/>
      </c>
    </row>
    <row r="379" customFormat="false" ht="15" hidden="false" customHeight="false" outlineLevel="0" collapsed="false">
      <c r="A379" s="10"/>
      <c r="B379" s="10"/>
      <c r="C379" s="11"/>
      <c r="D379" s="14" t="str">
        <f aca="false">IF($A379="","",$A379&amp;"|"&amp;$B379)</f>
        <v/>
      </c>
    </row>
    <row r="380" customFormat="false" ht="15" hidden="false" customHeight="false" outlineLevel="0" collapsed="false">
      <c r="A380" s="10"/>
      <c r="B380" s="10"/>
      <c r="C380" s="11"/>
      <c r="D380" s="14" t="str">
        <f aca="false">IF($A380="","",$A380&amp;"|"&amp;$B380)</f>
        <v/>
      </c>
    </row>
    <row r="381" customFormat="false" ht="15" hidden="false" customHeight="false" outlineLevel="0" collapsed="false">
      <c r="A381" s="10"/>
      <c r="B381" s="10"/>
      <c r="C381" s="11"/>
      <c r="D381" s="14" t="str">
        <f aca="false">IF($A381="","",$A381&amp;"|"&amp;$B381)</f>
        <v/>
      </c>
    </row>
    <row r="382" customFormat="false" ht="15" hidden="false" customHeight="false" outlineLevel="0" collapsed="false">
      <c r="A382" s="10"/>
      <c r="B382" s="10"/>
      <c r="C382" s="11"/>
      <c r="D382" s="14" t="str">
        <f aca="false">IF($A382="","",$A382&amp;"|"&amp;$B382)</f>
        <v/>
      </c>
    </row>
    <row r="383" customFormat="false" ht="15" hidden="false" customHeight="false" outlineLevel="0" collapsed="false">
      <c r="A383" s="10"/>
      <c r="B383" s="10"/>
      <c r="C383" s="11"/>
      <c r="D383" s="14" t="str">
        <f aca="false">IF($A383="","",$A383&amp;"|"&amp;$B383)</f>
        <v/>
      </c>
    </row>
    <row r="384" customFormat="false" ht="15" hidden="false" customHeight="false" outlineLevel="0" collapsed="false">
      <c r="A384" s="10"/>
      <c r="B384" s="10"/>
      <c r="C384" s="11"/>
      <c r="D384" s="14" t="str">
        <f aca="false">IF($A384="","",$A384&amp;"|"&amp;$B384)</f>
        <v/>
      </c>
    </row>
    <row r="385" customFormat="false" ht="15" hidden="false" customHeight="false" outlineLevel="0" collapsed="false">
      <c r="A385" s="10"/>
      <c r="B385" s="10"/>
      <c r="C385" s="11"/>
      <c r="D385" s="14" t="str">
        <f aca="false">IF($A385="","",$A385&amp;"|"&amp;$B385)</f>
        <v/>
      </c>
    </row>
    <row r="386" customFormat="false" ht="15" hidden="false" customHeight="false" outlineLevel="0" collapsed="false">
      <c r="A386" s="10"/>
      <c r="B386" s="10"/>
      <c r="C386" s="11"/>
      <c r="D386" s="14" t="str">
        <f aca="false">IF($A386="","",$A386&amp;"|"&amp;$B386)</f>
        <v/>
      </c>
    </row>
    <row r="387" customFormat="false" ht="15" hidden="false" customHeight="false" outlineLevel="0" collapsed="false">
      <c r="A387" s="10"/>
      <c r="B387" s="10"/>
      <c r="C387" s="11"/>
      <c r="D387" s="14" t="str">
        <f aca="false">IF($A387="","",$A387&amp;"|"&amp;$B387)</f>
        <v/>
      </c>
    </row>
    <row r="388" customFormat="false" ht="15" hidden="false" customHeight="false" outlineLevel="0" collapsed="false">
      <c r="A388" s="10"/>
      <c r="B388" s="10"/>
      <c r="C388" s="11"/>
      <c r="D388" s="14" t="str">
        <f aca="false">IF($A388="","",$A388&amp;"|"&amp;$B388)</f>
        <v/>
      </c>
    </row>
    <row r="389" customFormat="false" ht="15" hidden="false" customHeight="false" outlineLevel="0" collapsed="false">
      <c r="A389" s="10"/>
      <c r="B389" s="10"/>
      <c r="C389" s="11"/>
      <c r="D389" s="14" t="str">
        <f aca="false">IF($A389="","",$A389&amp;"|"&amp;$B389)</f>
        <v/>
      </c>
    </row>
    <row r="390" customFormat="false" ht="15" hidden="false" customHeight="false" outlineLevel="0" collapsed="false">
      <c r="A390" s="10"/>
      <c r="B390" s="10"/>
      <c r="C390" s="11"/>
      <c r="D390" s="14" t="str">
        <f aca="false">IF($A390="","",$A390&amp;"|"&amp;$B390)</f>
        <v/>
      </c>
    </row>
    <row r="391" customFormat="false" ht="15" hidden="false" customHeight="false" outlineLevel="0" collapsed="false">
      <c r="A391" s="10"/>
      <c r="B391" s="10"/>
      <c r="C391" s="11"/>
      <c r="D391" s="14" t="str">
        <f aca="false">IF($A391="","",$A391&amp;"|"&amp;$B391)</f>
        <v/>
      </c>
    </row>
    <row r="392" customFormat="false" ht="15" hidden="false" customHeight="false" outlineLevel="0" collapsed="false">
      <c r="A392" s="10"/>
      <c r="B392" s="10"/>
      <c r="C392" s="11"/>
      <c r="D392" s="14" t="str">
        <f aca="false">IF($A392="","",$A392&amp;"|"&amp;$B392)</f>
        <v/>
      </c>
    </row>
    <row r="393" customFormat="false" ht="15" hidden="false" customHeight="false" outlineLevel="0" collapsed="false">
      <c r="A393" s="10"/>
      <c r="B393" s="10"/>
      <c r="C393" s="11"/>
      <c r="D393" s="14" t="str">
        <f aca="false">IF($A393="","",$A393&amp;"|"&amp;$B393)</f>
        <v/>
      </c>
    </row>
    <row r="394" customFormat="false" ht="15" hidden="false" customHeight="false" outlineLevel="0" collapsed="false">
      <c r="A394" s="10"/>
      <c r="B394" s="10"/>
      <c r="C394" s="11"/>
      <c r="D394" s="14" t="str">
        <f aca="false">IF($A394="","",$A394&amp;"|"&amp;$B394)</f>
        <v/>
      </c>
    </row>
    <row r="395" customFormat="false" ht="15" hidden="false" customHeight="false" outlineLevel="0" collapsed="false">
      <c r="A395" s="10"/>
      <c r="B395" s="10"/>
      <c r="C395" s="11"/>
      <c r="D395" s="14" t="str">
        <f aca="false">IF($A395="","",$A395&amp;"|"&amp;$B395)</f>
        <v/>
      </c>
    </row>
    <row r="396" customFormat="false" ht="15" hidden="false" customHeight="false" outlineLevel="0" collapsed="false">
      <c r="A396" s="10"/>
      <c r="B396" s="10"/>
      <c r="C396" s="11"/>
      <c r="D396" s="14" t="str">
        <f aca="false">IF($A396="","",$A396&amp;"|"&amp;$B396)</f>
        <v/>
      </c>
    </row>
    <row r="397" customFormat="false" ht="15" hidden="false" customHeight="false" outlineLevel="0" collapsed="false">
      <c r="A397" s="10"/>
      <c r="B397" s="10"/>
      <c r="C397" s="11"/>
      <c r="D397" s="14" t="str">
        <f aca="false">IF($A397="","",$A397&amp;"|"&amp;$B397)</f>
        <v/>
      </c>
    </row>
    <row r="398" customFormat="false" ht="15" hidden="false" customHeight="false" outlineLevel="0" collapsed="false">
      <c r="A398" s="10"/>
      <c r="B398" s="10"/>
      <c r="C398" s="11"/>
      <c r="D398" s="14" t="str">
        <f aca="false">IF($A398="","",$A398&amp;"|"&amp;$B398)</f>
        <v/>
      </c>
    </row>
    <row r="399" customFormat="false" ht="15" hidden="false" customHeight="false" outlineLevel="0" collapsed="false">
      <c r="A399" s="10"/>
      <c r="B399" s="10"/>
      <c r="C399" s="11"/>
      <c r="D399" s="14" t="str">
        <f aca="false">IF($A399="","",$A399&amp;"|"&amp;$B399)</f>
        <v/>
      </c>
    </row>
    <row r="400" customFormat="false" ht="15" hidden="false" customHeight="false" outlineLevel="0" collapsed="false">
      <c r="A400" s="10"/>
      <c r="B400" s="10"/>
      <c r="C400" s="11"/>
      <c r="D400" s="14" t="str">
        <f aca="false">IF($A400="","",$A400&amp;"|"&amp;$B400)</f>
        <v/>
      </c>
    </row>
    <row r="401" customFormat="false" ht="15" hidden="false" customHeight="false" outlineLevel="0" collapsed="false">
      <c r="A401" s="10"/>
      <c r="B401" s="10"/>
      <c r="C401" s="11"/>
      <c r="D401" s="14" t="str">
        <f aca="false">IF($A401="","",$A401&amp;"|"&amp;$B401)</f>
        <v/>
      </c>
    </row>
    <row r="402" customFormat="false" ht="15" hidden="false" customHeight="false" outlineLevel="0" collapsed="false">
      <c r="A402" s="10"/>
      <c r="B402" s="10"/>
      <c r="C402" s="11"/>
      <c r="D402" s="14" t="str">
        <f aca="false">IF($A402="","",$A402&amp;"|"&amp;$B402)</f>
        <v/>
      </c>
    </row>
    <row r="403" customFormat="false" ht="15" hidden="false" customHeight="false" outlineLevel="0" collapsed="false">
      <c r="A403" s="10"/>
      <c r="B403" s="10"/>
      <c r="C403" s="11"/>
      <c r="D403" s="14" t="str">
        <f aca="false">IF($A403="","",$A403&amp;"|"&amp;$B403)</f>
        <v/>
      </c>
    </row>
    <row r="404" customFormat="false" ht="15" hidden="false" customHeight="false" outlineLevel="0" collapsed="false">
      <c r="A404" s="10"/>
      <c r="B404" s="10"/>
      <c r="C404" s="11"/>
      <c r="D404" s="14" t="str">
        <f aca="false">IF($A404="","",$A404&amp;"|"&amp;$B404)</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0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3"/>
    <col collapsed="false" customWidth="true" hidden="false" outlineLevel="0" max="3" min="3" style="0" width="28"/>
    <col collapsed="false" customWidth="true" hidden="false" outlineLevel="0" max="4" min="4" style="0" width="14"/>
    <col collapsed="false" customWidth="true" hidden="false" outlineLevel="0" max="5" min="5" style="0" width="40"/>
    <col collapsed="false" customWidth="true" hidden="false" outlineLevel="0" max="6" min="6" style="0" width="11"/>
    <col collapsed="false" customWidth="true" hidden="false" outlineLevel="0" max="7" min="7" style="0" width="10"/>
    <col collapsed="false" customWidth="true" hidden="false" outlineLevel="0" max="10" min="8" style="0" width="15"/>
    <col collapsed="false" customWidth="true" hidden="false" outlineLevel="0" max="11" min="11" style="0" width="13"/>
  </cols>
  <sheetData>
    <row r="1" customFormat="false" ht="21.75" hidden="false" customHeight="true" outlineLevel="0" collapsed="false">
      <c r="A1" s="8" t="s">
        <v>9</v>
      </c>
    </row>
    <row r="2" customFormat="false" ht="15" hidden="false" customHeight="false" outlineLevel="0" collapsed="false">
      <c r="A2" s="6" t="s">
        <v>108</v>
      </c>
    </row>
    <row r="4" customFormat="false" ht="30" hidden="false" customHeight="true" outlineLevel="0" collapsed="false">
      <c r="A4" s="9" t="s">
        <v>109</v>
      </c>
      <c r="B4" s="9" t="s">
        <v>40</v>
      </c>
      <c r="C4" s="9" t="s">
        <v>110</v>
      </c>
      <c r="D4" s="9" t="s">
        <v>71</v>
      </c>
      <c r="E4" s="9" t="s">
        <v>72</v>
      </c>
      <c r="F4" s="9" t="s">
        <v>90</v>
      </c>
      <c r="G4" s="9" t="s">
        <v>111</v>
      </c>
      <c r="H4" s="9" t="s">
        <v>112</v>
      </c>
      <c r="I4" s="9" t="s">
        <v>113</v>
      </c>
      <c r="J4" s="9" t="s">
        <v>114</v>
      </c>
      <c r="K4" s="9" t="s">
        <v>115</v>
      </c>
    </row>
    <row r="5" customFormat="false" ht="15" hidden="false" customHeight="false" outlineLevel="0" collapsed="false">
      <c r="A5" s="15" t="n">
        <v>46028</v>
      </c>
      <c r="B5" s="10" t="s">
        <v>47</v>
      </c>
      <c r="C5" s="16" t="str">
        <f aca="false">IF($B5="","",IFERROR(INDEX(Clients!$B$5:$B$204,MATCH($B5,Clients!$A$5:$A$204,0)),"Code client inconnu"))</f>
        <v>Boulangerie Martin</v>
      </c>
      <c r="D5" s="10" t="s">
        <v>80</v>
      </c>
      <c r="E5" s="16" t="str">
        <f aca="false">IF($D5="","",IFERROR(INDEX(Catalogue!$B$5:$B$304,MATCH($D5,Catalogue!$A$5:$A$304,0)),"Code produit inconnu"))</f>
        <v>Sac papier kraft 2 kg (x500)</v>
      </c>
      <c r="F5" s="17" t="str">
        <f aca="false">IF($D5="","",IFERROR(INDEX(Catalogue!$C$5:$C$304,MATCH($D5,Catalogue!$A$5:$A$304,0)),""))</f>
        <v>Carton</v>
      </c>
      <c r="G5" s="10" t="n">
        <v>4</v>
      </c>
      <c r="H5" s="18" t="n">
        <f aca="false">IF(OR($B5="",$D5=""),"",IFERROR(INDEX('Tarifs negocies'!$C$5:$C$404,MATCH($B5&amp;"|"&amp;$D5,'Tarifs negocies'!$D$5:$D$404,0)),IFERROR(INDEX(Catalogue!$D$5:$D$304,MATCH($D5,Catalogue!$A$5:$A$304,0))*(1-IFERROR(INDEX(Clients!$F$5:$F$204,MATCH($B5,Clients!$A$5:$A$204,0)),0)),"")))</f>
        <v>27.9</v>
      </c>
      <c r="I5" s="18" t="n">
        <f aca="false">IF(OR($G5="",$H5=""),"",$G5*$H5)</f>
        <v>111.6</v>
      </c>
      <c r="J5" s="15" t="n">
        <v>46029</v>
      </c>
      <c r="K5" s="10" t="s">
        <v>116</v>
      </c>
    </row>
    <row r="6" customFormat="false" ht="15" hidden="false" customHeight="false" outlineLevel="0" collapsed="false">
      <c r="A6" s="15" t="n">
        <v>46028</v>
      </c>
      <c r="B6" s="10" t="s">
        <v>47</v>
      </c>
      <c r="C6" s="16" t="str">
        <f aca="false">IF($B6="","",IFERROR(INDEX(Clients!$B$5:$B$204,MATCH($B6,Clients!$A$5:$A$204,0)),"Code client inconnu"))</f>
        <v>Boulangerie Martin</v>
      </c>
      <c r="D6" s="10" t="s">
        <v>75</v>
      </c>
      <c r="E6" s="16" t="str">
        <f aca="false">IF($D6="","",IFERROR(INDEX(Catalogue!$B$5:$B$304,MATCH($D6,Catalogue!$A$5:$A$304,0)),"Code produit inconnu"))</f>
        <v>Barquette carton 500 g (x100)</v>
      </c>
      <c r="F6" s="17" t="str">
        <f aca="false">IF($D6="","",IFERROR(INDEX(Catalogue!$C$5:$C$304,MATCH($D6,Catalogue!$A$5:$A$304,0)),""))</f>
        <v>Carton</v>
      </c>
      <c r="G6" s="10" t="n">
        <v>2</v>
      </c>
      <c r="H6" s="18" t="n">
        <f aca="false">IF(OR($B6="",$D6=""),"",IFERROR(INDEX('Tarifs negocies'!$C$5:$C$404,MATCH($B6&amp;"|"&amp;$D6,'Tarifs negocies'!$D$5:$D$404,0)),IFERROR(INDEX(Catalogue!$D$5:$D$304,MATCH($D6,Catalogue!$A$5:$A$304,0))*(1-IFERROR(INDEX(Clients!$F$5:$F$204,MATCH($B6,Clients!$A$5:$A$204,0)),0)),"")))</f>
        <v>17.48</v>
      </c>
      <c r="I6" s="18" t="n">
        <f aca="false">IF(OR($G6="",$H6=""),"",$G6*$H6)</f>
        <v>34.96</v>
      </c>
      <c r="J6" s="15" t="n">
        <v>46029</v>
      </c>
      <c r="K6" s="10" t="s">
        <v>116</v>
      </c>
    </row>
    <row r="7" customFormat="false" ht="15" hidden="false" customHeight="false" outlineLevel="0" collapsed="false">
      <c r="A7" s="15" t="n">
        <v>46031</v>
      </c>
      <c r="B7" s="10" t="s">
        <v>55</v>
      </c>
      <c r="C7" s="16" t="str">
        <f aca="false">IF($B7="","",IFERROR(INDEX(Clients!$B$5:$B$204,MATCH($B7,Clients!$A$5:$A$204,0)),"Code client inconnu"))</f>
        <v>Traiteur Legrand</v>
      </c>
      <c r="D7" s="10" t="s">
        <v>93</v>
      </c>
      <c r="E7" s="16" t="str">
        <f aca="false">IF($D7="","",IFERROR(INDEX(Catalogue!$B$5:$B$304,MATCH($D7,Catalogue!$A$5:$A$304,0)),"Code produit inconnu"))</f>
        <v>Gobelet carton 25 cl (x1000)</v>
      </c>
      <c r="F7" s="17" t="str">
        <f aca="false">IF($D7="","",IFERROR(INDEX(Catalogue!$C$5:$C$304,MATCH($D7,Catalogue!$A$5:$A$304,0)),""))</f>
        <v>Carton</v>
      </c>
      <c r="G7" s="10" t="n">
        <v>3</v>
      </c>
      <c r="H7" s="18" t="n">
        <f aca="false">IF(OR($B7="",$D7=""),"",IFERROR(INDEX('Tarifs negocies'!$C$5:$C$404,MATCH($B7&amp;"|"&amp;$D7,'Tarifs negocies'!$D$5:$D$404,0)),IFERROR(INDEX(Catalogue!$D$5:$D$304,MATCH($D7,Catalogue!$A$5:$A$304,0))*(1-IFERROR(INDEX(Clients!$F$5:$F$204,MATCH($B7,Clients!$A$5:$A$204,0)),0)),"")))</f>
        <v>36</v>
      </c>
      <c r="I7" s="18" t="n">
        <f aca="false">IF(OR($G7="",$H7=""),"",$G7*$H7)</f>
        <v>108</v>
      </c>
      <c r="J7" s="15" t="n">
        <v>46031</v>
      </c>
      <c r="K7" s="10" t="s">
        <v>116</v>
      </c>
    </row>
    <row r="8" customFormat="false" ht="15" hidden="false" customHeight="false" outlineLevel="0" collapsed="false">
      <c r="A8" s="15" t="n">
        <v>46035</v>
      </c>
      <c r="B8" s="10" t="s">
        <v>52</v>
      </c>
      <c r="C8" s="16" t="str">
        <f aca="false">IF($B8="","",IFERROR(INDEX(Clients!$B$5:$B$204,MATCH($B8,Clients!$A$5:$A$204,0)),"Code client inconnu"))</f>
        <v>Boucherie Dubois</v>
      </c>
      <c r="D8" s="10" t="s">
        <v>95</v>
      </c>
      <c r="E8" s="16" t="str">
        <f aca="false">IF($D8="","",IFERROR(INDEX(Catalogue!$B$5:$B$304,MATCH($D8,Catalogue!$A$5:$A$304,0)),"Code produit inconnu"))</f>
        <v>Serviette blanche 30x30 (x100)</v>
      </c>
      <c r="F8" s="17" t="str">
        <f aca="false">IF($D8="","",IFERROR(INDEX(Catalogue!$C$5:$C$304,MATCH($D8,Catalogue!$A$5:$A$304,0)),""))</f>
        <v>Carton</v>
      </c>
      <c r="G8" s="10" t="n">
        <v>6</v>
      </c>
      <c r="H8" s="18" t="n">
        <f aca="false">IF(OR($B8="",$D8=""),"",IFERROR(INDEX('Tarifs negocies'!$C$5:$C$404,MATCH($B8&amp;"|"&amp;$D8,'Tarifs negocies'!$D$5:$D$404,0)),IFERROR(INDEX(Catalogue!$D$5:$D$304,MATCH($D8,Catalogue!$A$5:$A$304,0))*(1-IFERROR(INDEX(Clients!$F$5:$F$204,MATCH($B8,Clients!$A$5:$A$204,0)),0)),"")))</f>
        <v>6.3</v>
      </c>
      <c r="I8" s="18" t="n">
        <f aca="false">IF(OR($G8="",$H8=""),"",$G8*$H8)</f>
        <v>37.8</v>
      </c>
      <c r="J8" s="15" t="n">
        <v>46036</v>
      </c>
      <c r="K8" s="10" t="s">
        <v>116</v>
      </c>
    </row>
    <row r="9" customFormat="false" ht="15" hidden="false" customHeight="false" outlineLevel="0" collapsed="false">
      <c r="A9" s="15" t="n">
        <v>46042</v>
      </c>
      <c r="B9" s="10" t="s">
        <v>47</v>
      </c>
      <c r="C9" s="16" t="str">
        <f aca="false">IF($B9="","",IFERROR(INDEX(Clients!$B$5:$B$204,MATCH($B9,Clients!$A$5:$A$204,0)),"Code client inconnu"))</f>
        <v>Boulangerie Martin</v>
      </c>
      <c r="D9" s="10" t="s">
        <v>82</v>
      </c>
      <c r="E9" s="16" t="str">
        <f aca="false">IF($D9="","",IFERROR(INDEX(Catalogue!$B$5:$B$304,MATCH($D9,Catalogue!$A$5:$A$304,0)),"Code produit inconnu"))</f>
        <v>Sac papier kraft 5 kg (x250)</v>
      </c>
      <c r="F9" s="17" t="str">
        <f aca="false">IF($D9="","",IFERROR(INDEX(Catalogue!$C$5:$C$304,MATCH($D9,Catalogue!$A$5:$A$304,0)),""))</f>
        <v>Carton</v>
      </c>
      <c r="G9" s="10" t="n">
        <v>3</v>
      </c>
      <c r="H9" s="18" t="n">
        <f aca="false">IF(OR($B9="",$D9=""),"",IFERROR(INDEX('Tarifs negocies'!$C$5:$C$404,MATCH($B9&amp;"|"&amp;$D9,'Tarifs negocies'!$D$5:$D$404,0)),IFERROR(INDEX(Catalogue!$D$5:$D$304,MATCH($D9,Catalogue!$A$5:$A$304,0))*(1-IFERROR(INDEX(Clients!$F$5:$F$204,MATCH($B9,Clients!$A$5:$A$204,0)),0)),"")))</f>
        <v>24.5</v>
      </c>
      <c r="I9" s="18" t="n">
        <f aca="false">IF(OR($G9="",$H9=""),"",$G9*$H9)</f>
        <v>73.5</v>
      </c>
      <c r="J9" s="15" t="n">
        <v>46043</v>
      </c>
      <c r="K9" s="10" t="s">
        <v>116</v>
      </c>
    </row>
    <row r="10" customFormat="false" ht="15" hidden="false" customHeight="false" outlineLevel="0" collapsed="false">
      <c r="A10" s="15" t="n">
        <v>46056</v>
      </c>
      <c r="B10" s="10" t="s">
        <v>62</v>
      </c>
      <c r="C10" s="16" t="str">
        <f aca="false">IF($B10="","",IFERROR(INDEX(Clients!$B$5:$B$204,MATCH($B10,Clients!$A$5:$A$204,0)),"Code client inconnu"))</f>
        <v>Le Fournil du Coin</v>
      </c>
      <c r="D10" s="10" t="s">
        <v>84</v>
      </c>
      <c r="E10" s="16" t="str">
        <f aca="false">IF($D10="","",IFERROR(INDEX(Catalogue!$B$5:$B$304,MATCH($D10,Catalogue!$A$5:$A$304,0)),"Code produit inconnu"))</f>
        <v>Boite patissiere 20 cm (x50)</v>
      </c>
      <c r="F10" s="17" t="str">
        <f aca="false">IF($D10="","",IFERROR(INDEX(Catalogue!$C$5:$C$304,MATCH($D10,Catalogue!$A$5:$A$304,0)),""))</f>
        <v>Carton</v>
      </c>
      <c r="G10" s="10" t="n">
        <v>2</v>
      </c>
      <c r="H10" s="18" t="n">
        <f aca="false">IF(OR($B10="",$D10=""),"",IFERROR(INDEX('Tarifs negocies'!$C$5:$C$404,MATCH($B10&amp;"|"&amp;$D10,'Tarifs negocies'!$D$5:$D$404,0)),IFERROR(INDEX(Catalogue!$D$5:$D$304,MATCH($D10,Catalogue!$A$5:$A$304,0))*(1-IFERROR(INDEX(Clients!$F$5:$F$204,MATCH($B10,Clients!$A$5:$A$204,0)),0)),"")))</f>
        <v>22.75</v>
      </c>
      <c r="I10" s="18" t="n">
        <f aca="false">IF(OR($G10="",$H10=""),"",$G10*$H10)</f>
        <v>45.5</v>
      </c>
      <c r="J10" s="15" t="n">
        <v>46057</v>
      </c>
      <c r="K10" s="10" t="s">
        <v>116</v>
      </c>
    </row>
    <row r="11" customFormat="false" ht="15" hidden="false" customHeight="false" outlineLevel="0" collapsed="false">
      <c r="A11" s="15" t="n">
        <v>46063</v>
      </c>
      <c r="B11" s="10" t="s">
        <v>47</v>
      </c>
      <c r="C11" s="16" t="str">
        <f aca="false">IF($B11="","",IFERROR(INDEX(Clients!$B$5:$B$204,MATCH($B11,Clients!$A$5:$A$204,0)),"Code client inconnu"))</f>
        <v>Boulangerie Martin</v>
      </c>
      <c r="D11" s="10" t="s">
        <v>80</v>
      </c>
      <c r="E11" s="16" t="str">
        <f aca="false">IF($D11="","",IFERROR(INDEX(Catalogue!$B$5:$B$304,MATCH($D11,Catalogue!$A$5:$A$304,0)),"Code produit inconnu"))</f>
        <v>Sac papier kraft 2 kg (x500)</v>
      </c>
      <c r="F11" s="17" t="str">
        <f aca="false">IF($D11="","",IFERROR(INDEX(Catalogue!$C$5:$C$304,MATCH($D11,Catalogue!$A$5:$A$304,0)),""))</f>
        <v>Carton</v>
      </c>
      <c r="G11" s="10" t="n">
        <v>4</v>
      </c>
      <c r="H11" s="18" t="n">
        <f aca="false">IF(OR($B11="",$D11=""),"",IFERROR(INDEX('Tarifs negocies'!$C$5:$C$404,MATCH($B11&amp;"|"&amp;$D11,'Tarifs negocies'!$D$5:$D$404,0)),IFERROR(INDEX(Catalogue!$D$5:$D$304,MATCH($D11,Catalogue!$A$5:$A$304,0))*(1-IFERROR(INDEX(Clients!$F$5:$F$204,MATCH($B11,Clients!$A$5:$A$204,0)),0)),"")))</f>
        <v>27.9</v>
      </c>
      <c r="I11" s="18" t="n">
        <f aca="false">IF(OR($G11="",$H11=""),"",$G11*$H11)</f>
        <v>111.6</v>
      </c>
      <c r="J11" s="15" t="n">
        <v>46064</v>
      </c>
      <c r="K11" s="10" t="s">
        <v>116</v>
      </c>
    </row>
    <row r="12" customFormat="false" ht="15" hidden="false" customHeight="false" outlineLevel="0" collapsed="false">
      <c r="A12" s="15" t="n">
        <v>46065</v>
      </c>
      <c r="B12" s="10" t="s">
        <v>55</v>
      </c>
      <c r="C12" s="16" t="str">
        <f aca="false">IF($B12="","",IFERROR(INDEX(Clients!$B$5:$B$204,MATCH($B12,Clients!$A$5:$A$204,0)),"Code client inconnu"))</f>
        <v>Traiteur Legrand</v>
      </c>
      <c r="D12" s="10" t="s">
        <v>75</v>
      </c>
      <c r="E12" s="16" t="str">
        <f aca="false">IF($D12="","",IFERROR(INDEX(Catalogue!$B$5:$B$304,MATCH($D12,Catalogue!$A$5:$A$304,0)),"Code produit inconnu"))</f>
        <v>Barquette carton 500 g (x100)</v>
      </c>
      <c r="F12" s="17" t="str">
        <f aca="false">IF($D12="","",IFERROR(INDEX(Catalogue!$C$5:$C$304,MATCH($D12,Catalogue!$A$5:$A$304,0)),""))</f>
        <v>Carton</v>
      </c>
      <c r="G12" s="10" t="n">
        <v>5</v>
      </c>
      <c r="H12" s="18" t="n">
        <f aca="false">IF(OR($B12="",$D12=""),"",IFERROR(INDEX('Tarifs negocies'!$C$5:$C$404,MATCH($B12&amp;"|"&amp;$D12,'Tarifs negocies'!$D$5:$D$404,0)),IFERROR(INDEX(Catalogue!$D$5:$D$304,MATCH($D12,Catalogue!$A$5:$A$304,0))*(1-IFERROR(INDEX(Clients!$F$5:$F$204,MATCH($B12,Clients!$A$5:$A$204,0)),0)),"")))</f>
        <v>15.8</v>
      </c>
      <c r="I12" s="18" t="n">
        <f aca="false">IF(OR($G12="",$H12=""),"",$G12*$H12)</f>
        <v>79</v>
      </c>
      <c r="J12" s="15" t="n">
        <v>46066</v>
      </c>
      <c r="K12" s="10" t="s">
        <v>116</v>
      </c>
    </row>
    <row r="13" customFormat="false" ht="15" hidden="false" customHeight="false" outlineLevel="0" collapsed="false">
      <c r="A13" s="15" t="n">
        <v>46070</v>
      </c>
      <c r="B13" s="10" t="s">
        <v>65</v>
      </c>
      <c r="C13" s="16" t="str">
        <f aca="false">IF($B13="","",IFERROR(INDEX(Clients!$B$5:$B$204,MATCH($B13,Clients!$A$5:$A$204,0)),"Code client inconnu"))</f>
        <v>Charcuterie Rossi</v>
      </c>
      <c r="D13" s="10" t="s">
        <v>78</v>
      </c>
      <c r="E13" s="16" t="str">
        <f aca="false">IF($D13="","",IFERROR(INDEX(Catalogue!$B$5:$B$304,MATCH($D13,Catalogue!$A$5:$A$304,0)),"Code produit inconnu"))</f>
        <v>Barquette carton 1 kg (x100)</v>
      </c>
      <c r="F13" s="17" t="str">
        <f aca="false">IF($D13="","",IFERROR(INDEX(Catalogue!$C$5:$C$304,MATCH($D13,Catalogue!$A$5:$A$304,0)),""))</f>
        <v>Carton</v>
      </c>
      <c r="G13" s="10" t="n">
        <v>4</v>
      </c>
      <c r="H13" s="18" t="n">
        <f aca="false">IF(OR($B13="",$D13=""),"",IFERROR(INDEX('Tarifs negocies'!$C$5:$C$404,MATCH($B13&amp;"|"&amp;$D13,'Tarifs negocies'!$D$5:$D$404,0)),IFERROR(INDEX(Catalogue!$D$5:$D$304,MATCH($D13,Catalogue!$A$5:$A$304,0))*(1-IFERROR(INDEX(Clients!$F$5:$F$204,MATCH($B13,Clients!$A$5:$A$204,0)),0)),"")))</f>
        <v>21.4</v>
      </c>
      <c r="I13" s="18" t="n">
        <f aca="false">IF(OR($G13="",$H13=""),"",$G13*$H13)</f>
        <v>85.6</v>
      </c>
      <c r="J13" s="15" t="n">
        <v>46072</v>
      </c>
      <c r="K13" s="10" t="s">
        <v>116</v>
      </c>
    </row>
    <row r="14" customFormat="false" ht="15" hidden="false" customHeight="false" outlineLevel="0" collapsed="false">
      <c r="A14" s="15" t="n">
        <v>46084</v>
      </c>
      <c r="B14" s="10" t="s">
        <v>47</v>
      </c>
      <c r="C14" s="16" t="str">
        <f aca="false">IF($B14="","",IFERROR(INDEX(Clients!$B$5:$B$204,MATCH($B14,Clients!$A$5:$A$204,0)),"Code client inconnu"))</f>
        <v>Boulangerie Martin</v>
      </c>
      <c r="D14" s="10" t="s">
        <v>80</v>
      </c>
      <c r="E14" s="16" t="str">
        <f aca="false">IF($D14="","",IFERROR(INDEX(Catalogue!$B$5:$B$304,MATCH($D14,Catalogue!$A$5:$A$304,0)),"Code produit inconnu"))</f>
        <v>Sac papier kraft 2 kg (x500)</v>
      </c>
      <c r="F14" s="17" t="str">
        <f aca="false">IF($D14="","",IFERROR(INDEX(Catalogue!$C$5:$C$304,MATCH($D14,Catalogue!$A$5:$A$304,0)),""))</f>
        <v>Carton</v>
      </c>
      <c r="G14" s="10" t="n">
        <v>4</v>
      </c>
      <c r="H14" s="18" t="n">
        <f aca="false">IF(OR($B14="",$D14=""),"",IFERROR(INDEX('Tarifs negocies'!$C$5:$C$404,MATCH($B14&amp;"|"&amp;$D14,'Tarifs negocies'!$D$5:$D$404,0)),IFERROR(INDEX(Catalogue!$D$5:$D$304,MATCH($D14,Catalogue!$A$5:$A$304,0))*(1-IFERROR(INDEX(Clients!$F$5:$F$204,MATCH($B14,Clients!$A$5:$A$204,0)),0)),"")))</f>
        <v>27.9</v>
      </c>
      <c r="I14" s="18" t="n">
        <f aca="false">IF(OR($G14="",$H14=""),"",$G14*$H14)</f>
        <v>111.6</v>
      </c>
      <c r="J14" s="15" t="n">
        <v>46085</v>
      </c>
      <c r="K14" s="10" t="s">
        <v>116</v>
      </c>
    </row>
    <row r="15" customFormat="false" ht="15" hidden="false" customHeight="false" outlineLevel="0" collapsed="false">
      <c r="A15" s="15" t="n">
        <v>46086</v>
      </c>
      <c r="B15" s="10" t="s">
        <v>59</v>
      </c>
      <c r="C15" s="16" t="str">
        <f aca="false">IF($B15="","",IFERROR(INDEX(Clients!$B$5:$B$204,MATCH($B15,Clients!$A$5:$A$204,0)),"Code client inconnu"))</f>
        <v>Patisserie Nguyen</v>
      </c>
      <c r="D15" s="10" t="s">
        <v>86</v>
      </c>
      <c r="E15" s="16" t="str">
        <f aca="false">IF($D15="","",IFERROR(INDEX(Catalogue!$B$5:$B$304,MATCH($D15,Catalogue!$A$5:$A$304,0)),"Code produit inconnu"))</f>
        <v>Boite patissiere 26 cm (x50)</v>
      </c>
      <c r="F15" s="17" t="str">
        <f aca="false">IF($D15="","",IFERROR(INDEX(Catalogue!$C$5:$C$304,MATCH($D15,Catalogue!$A$5:$A$304,0)),""))</f>
        <v>Carton</v>
      </c>
      <c r="G15" s="10" t="n">
        <v>3</v>
      </c>
      <c r="H15" s="18" t="n">
        <f aca="false">IF(OR($B15="",$D15=""),"",IFERROR(INDEX('Tarifs negocies'!$C$5:$C$404,MATCH($B15&amp;"|"&amp;$D15,'Tarifs negocies'!$D$5:$D$404,0)),IFERROR(INDEX(Catalogue!$D$5:$D$304,MATCH($D15,Catalogue!$A$5:$A$304,0))*(1-IFERROR(INDEX(Clients!$F$5:$F$204,MATCH($B15,Clients!$A$5:$A$204,0)),0)),"")))</f>
        <v>28.712</v>
      </c>
      <c r="I15" s="18" t="n">
        <f aca="false">IF(OR($G15="",$H15=""),"",$G15*$H15)</f>
        <v>86.136</v>
      </c>
      <c r="J15" s="15" t="n">
        <v>46086</v>
      </c>
      <c r="K15" s="10" t="s">
        <v>116</v>
      </c>
    </row>
    <row r="16" customFormat="false" ht="15" hidden="false" customHeight="false" outlineLevel="0" collapsed="false">
      <c r="A16" s="15" t="n">
        <v>46091</v>
      </c>
      <c r="B16" s="10" t="s">
        <v>52</v>
      </c>
      <c r="C16" s="16" t="str">
        <f aca="false">IF($B16="","",IFERROR(INDEX(Clients!$B$5:$B$204,MATCH($B16,Clients!$A$5:$A$204,0)),"Code client inconnu"))</f>
        <v>Boucherie Dubois</v>
      </c>
      <c r="D16" s="10" t="s">
        <v>95</v>
      </c>
      <c r="E16" s="16" t="str">
        <f aca="false">IF($D16="","",IFERROR(INDEX(Catalogue!$B$5:$B$304,MATCH($D16,Catalogue!$A$5:$A$304,0)),"Code produit inconnu"))</f>
        <v>Serviette blanche 30x30 (x100)</v>
      </c>
      <c r="F16" s="17" t="str">
        <f aca="false">IF($D16="","",IFERROR(INDEX(Catalogue!$C$5:$C$304,MATCH($D16,Catalogue!$A$5:$A$304,0)),""))</f>
        <v>Carton</v>
      </c>
      <c r="G16" s="10" t="n">
        <v>5</v>
      </c>
      <c r="H16" s="18" t="n">
        <f aca="false">IF(OR($B16="",$D16=""),"",IFERROR(INDEX('Tarifs negocies'!$C$5:$C$404,MATCH($B16&amp;"|"&amp;$D16,'Tarifs negocies'!$D$5:$D$404,0)),IFERROR(INDEX(Catalogue!$D$5:$D$304,MATCH($D16,Catalogue!$A$5:$A$304,0))*(1-IFERROR(INDEX(Clients!$F$5:$F$204,MATCH($B16,Clients!$A$5:$A$204,0)),0)),"")))</f>
        <v>6.3</v>
      </c>
      <c r="I16" s="18" t="n">
        <f aca="false">IF(OR($G16="",$H16=""),"",$G16*$H16)</f>
        <v>31.5</v>
      </c>
      <c r="J16" s="15" t="n">
        <v>46092</v>
      </c>
      <c r="K16" s="10" t="s">
        <v>116</v>
      </c>
    </row>
    <row r="17" customFormat="false" ht="15" hidden="false" customHeight="false" outlineLevel="0" collapsed="false">
      <c r="A17" s="15" t="n">
        <v>46105</v>
      </c>
      <c r="B17" s="10" t="s">
        <v>55</v>
      </c>
      <c r="C17" s="16" t="str">
        <f aca="false">IF($B17="","",IFERROR(INDEX(Clients!$B$5:$B$204,MATCH($B17,Clients!$A$5:$A$204,0)),"Code client inconnu"))</f>
        <v>Traiteur Legrand</v>
      </c>
      <c r="D17" s="10" t="s">
        <v>93</v>
      </c>
      <c r="E17" s="16" t="str">
        <f aca="false">IF($D17="","",IFERROR(INDEX(Catalogue!$B$5:$B$304,MATCH($D17,Catalogue!$A$5:$A$304,0)),"Code produit inconnu"))</f>
        <v>Gobelet carton 25 cl (x1000)</v>
      </c>
      <c r="F17" s="17" t="str">
        <f aca="false">IF($D17="","",IFERROR(INDEX(Catalogue!$C$5:$C$304,MATCH($D17,Catalogue!$A$5:$A$304,0)),""))</f>
        <v>Carton</v>
      </c>
      <c r="G17" s="10" t="n">
        <v>2</v>
      </c>
      <c r="H17" s="18" t="n">
        <f aca="false">IF(OR($B17="",$D17=""),"",IFERROR(INDEX('Tarifs negocies'!$C$5:$C$404,MATCH($B17&amp;"|"&amp;$D17,'Tarifs negocies'!$D$5:$D$404,0)),IFERROR(INDEX(Catalogue!$D$5:$D$304,MATCH($D17,Catalogue!$A$5:$A$304,0))*(1-IFERROR(INDEX(Clients!$F$5:$F$204,MATCH($B17,Clients!$A$5:$A$204,0)),0)),"")))</f>
        <v>36</v>
      </c>
      <c r="I17" s="18" t="n">
        <f aca="false">IF(OR($G17="",$H17=""),"",$G17*$H17)</f>
        <v>72</v>
      </c>
      <c r="J17" s="15" t="n">
        <v>46107</v>
      </c>
      <c r="K17" s="10" t="s">
        <v>116</v>
      </c>
    </row>
    <row r="18" customFormat="false" ht="15" hidden="false" customHeight="false" outlineLevel="0" collapsed="false">
      <c r="A18" s="15" t="n">
        <v>46119</v>
      </c>
      <c r="B18" s="10" t="s">
        <v>47</v>
      </c>
      <c r="C18" s="16" t="str">
        <f aca="false">IF($B18="","",IFERROR(INDEX(Clients!$B$5:$B$204,MATCH($B18,Clients!$A$5:$A$204,0)),"Code client inconnu"))</f>
        <v>Boulangerie Martin</v>
      </c>
      <c r="D18" s="10" t="s">
        <v>80</v>
      </c>
      <c r="E18" s="16" t="str">
        <f aca="false">IF($D18="","",IFERROR(INDEX(Catalogue!$B$5:$B$304,MATCH($D18,Catalogue!$A$5:$A$304,0)),"Code produit inconnu"))</f>
        <v>Sac papier kraft 2 kg (x500)</v>
      </c>
      <c r="F18" s="17" t="str">
        <f aca="false">IF($D18="","",IFERROR(INDEX(Catalogue!$C$5:$C$304,MATCH($D18,Catalogue!$A$5:$A$304,0)),""))</f>
        <v>Carton</v>
      </c>
      <c r="G18" s="10" t="n">
        <v>5</v>
      </c>
      <c r="H18" s="18" t="n">
        <f aca="false">IF(OR($B18="",$D18=""),"",IFERROR(INDEX('Tarifs negocies'!$C$5:$C$404,MATCH($B18&amp;"|"&amp;$D18,'Tarifs negocies'!$D$5:$D$404,0)),IFERROR(INDEX(Catalogue!$D$5:$D$304,MATCH($D18,Catalogue!$A$5:$A$304,0))*(1-IFERROR(INDEX(Clients!$F$5:$F$204,MATCH($B18,Clients!$A$5:$A$204,0)),0)),"")))</f>
        <v>27.9</v>
      </c>
      <c r="I18" s="18" t="n">
        <f aca="false">IF(OR($G18="",$H18=""),"",$G18*$H18)</f>
        <v>139.5</v>
      </c>
      <c r="J18" s="15" t="n">
        <v>46120</v>
      </c>
      <c r="K18" s="10" t="s">
        <v>116</v>
      </c>
    </row>
    <row r="19" customFormat="false" ht="15" hidden="false" customHeight="false" outlineLevel="0" collapsed="false">
      <c r="A19" s="15" t="n">
        <v>46126</v>
      </c>
      <c r="B19" s="10" t="s">
        <v>62</v>
      </c>
      <c r="C19" s="16" t="str">
        <f aca="false">IF($B19="","",IFERROR(INDEX(Clients!$B$5:$B$204,MATCH($B19,Clients!$A$5:$A$204,0)),"Code client inconnu"))</f>
        <v>Le Fournil du Coin</v>
      </c>
      <c r="D19" s="10" t="s">
        <v>84</v>
      </c>
      <c r="E19" s="16" t="str">
        <f aca="false">IF($D19="","",IFERROR(INDEX(Catalogue!$B$5:$B$304,MATCH($D19,Catalogue!$A$5:$A$304,0)),"Code produit inconnu"))</f>
        <v>Boite patissiere 20 cm (x50)</v>
      </c>
      <c r="F19" s="17" t="str">
        <f aca="false">IF($D19="","",IFERROR(INDEX(Catalogue!$C$5:$C$304,MATCH($D19,Catalogue!$A$5:$A$304,0)),""))</f>
        <v>Carton</v>
      </c>
      <c r="G19" s="10" t="n">
        <v>2</v>
      </c>
      <c r="H19" s="18" t="n">
        <f aca="false">IF(OR($B19="",$D19=""),"",IFERROR(INDEX('Tarifs negocies'!$C$5:$C$404,MATCH($B19&amp;"|"&amp;$D19,'Tarifs negocies'!$D$5:$D$404,0)),IFERROR(INDEX(Catalogue!$D$5:$D$304,MATCH($D19,Catalogue!$A$5:$A$304,0))*(1-IFERROR(INDEX(Clients!$F$5:$F$204,MATCH($B19,Clients!$A$5:$A$204,0)),0)),"")))</f>
        <v>22.75</v>
      </c>
      <c r="I19" s="18" t="n">
        <f aca="false">IF(OR($G19="",$H19=""),"",$G19*$H19)</f>
        <v>45.5</v>
      </c>
      <c r="J19" s="15" t="n">
        <v>46128</v>
      </c>
      <c r="K19" s="10" t="s">
        <v>116</v>
      </c>
    </row>
    <row r="20" customFormat="false" ht="15" hidden="false" customHeight="false" outlineLevel="0" collapsed="false">
      <c r="A20" s="15" t="n">
        <v>46147</v>
      </c>
      <c r="B20" s="10" t="s">
        <v>47</v>
      </c>
      <c r="C20" s="16" t="str">
        <f aca="false">IF($B20="","",IFERROR(INDEX(Clients!$B$5:$B$204,MATCH($B20,Clients!$A$5:$A$204,0)),"Code client inconnu"))</f>
        <v>Boulangerie Martin</v>
      </c>
      <c r="D20" s="10" t="s">
        <v>82</v>
      </c>
      <c r="E20" s="16" t="str">
        <f aca="false">IF($D20="","",IFERROR(INDEX(Catalogue!$B$5:$B$304,MATCH($D20,Catalogue!$A$5:$A$304,0)),"Code produit inconnu"))</f>
        <v>Sac papier kraft 5 kg (x250)</v>
      </c>
      <c r="F20" s="17" t="str">
        <f aca="false">IF($D20="","",IFERROR(INDEX(Catalogue!$C$5:$C$304,MATCH($D20,Catalogue!$A$5:$A$304,0)),""))</f>
        <v>Carton</v>
      </c>
      <c r="G20" s="10" t="n">
        <v>3</v>
      </c>
      <c r="H20" s="18" t="n">
        <f aca="false">IF(OR($B20="",$D20=""),"",IFERROR(INDEX('Tarifs negocies'!$C$5:$C$404,MATCH($B20&amp;"|"&amp;$D20,'Tarifs negocies'!$D$5:$D$404,0)),IFERROR(INDEX(Catalogue!$D$5:$D$304,MATCH($D20,Catalogue!$A$5:$A$304,0))*(1-IFERROR(INDEX(Clients!$F$5:$F$204,MATCH($B20,Clients!$A$5:$A$204,0)),0)),"")))</f>
        <v>24.5</v>
      </c>
      <c r="I20" s="18" t="n">
        <f aca="false">IF(OR($G20="",$H20=""),"",$G20*$H20)</f>
        <v>73.5</v>
      </c>
      <c r="J20" s="15" t="n">
        <v>46148</v>
      </c>
      <c r="K20" s="10" t="s">
        <v>116</v>
      </c>
    </row>
    <row r="21" customFormat="false" ht="15" hidden="false" customHeight="false" outlineLevel="0" collapsed="false">
      <c r="A21" s="15" t="n">
        <v>46154</v>
      </c>
      <c r="B21" s="10" t="s">
        <v>65</v>
      </c>
      <c r="C21" s="16" t="str">
        <f aca="false">IF($B21="","",IFERROR(INDEX(Clients!$B$5:$B$204,MATCH($B21,Clients!$A$5:$A$204,0)),"Code client inconnu"))</f>
        <v>Charcuterie Rossi</v>
      </c>
      <c r="D21" s="10" t="s">
        <v>78</v>
      </c>
      <c r="E21" s="16" t="str">
        <f aca="false">IF($D21="","",IFERROR(INDEX(Catalogue!$B$5:$B$304,MATCH($D21,Catalogue!$A$5:$A$304,0)),"Code produit inconnu"))</f>
        <v>Barquette carton 1 kg (x100)</v>
      </c>
      <c r="F21" s="17" t="str">
        <f aca="false">IF($D21="","",IFERROR(INDEX(Catalogue!$C$5:$C$304,MATCH($D21,Catalogue!$A$5:$A$304,0)),""))</f>
        <v>Carton</v>
      </c>
      <c r="G21" s="10" t="n">
        <v>4</v>
      </c>
      <c r="H21" s="18" t="n">
        <f aca="false">IF(OR($B21="",$D21=""),"",IFERROR(INDEX('Tarifs negocies'!$C$5:$C$404,MATCH($B21&amp;"|"&amp;$D21,'Tarifs negocies'!$D$5:$D$404,0)),IFERROR(INDEX(Catalogue!$D$5:$D$304,MATCH($D21,Catalogue!$A$5:$A$304,0))*(1-IFERROR(INDEX(Clients!$F$5:$F$204,MATCH($B21,Clients!$A$5:$A$204,0)),0)),"")))</f>
        <v>21.4</v>
      </c>
      <c r="I21" s="18" t="n">
        <f aca="false">IF(OR($G21="",$H21=""),"",$G21*$H21)</f>
        <v>85.6</v>
      </c>
      <c r="J21" s="15" t="n">
        <v>46156</v>
      </c>
      <c r="K21" s="10" t="s">
        <v>116</v>
      </c>
    </row>
    <row r="22" customFormat="false" ht="15" hidden="false" customHeight="false" outlineLevel="0" collapsed="false">
      <c r="A22" s="15" t="n">
        <v>46175</v>
      </c>
      <c r="B22" s="10" t="s">
        <v>47</v>
      </c>
      <c r="C22" s="16" t="str">
        <f aca="false">IF($B22="","",IFERROR(INDEX(Clients!$B$5:$B$204,MATCH($B22,Clients!$A$5:$A$204,0)),"Code client inconnu"))</f>
        <v>Boulangerie Martin</v>
      </c>
      <c r="D22" s="10" t="s">
        <v>80</v>
      </c>
      <c r="E22" s="16" t="str">
        <f aca="false">IF($D22="","",IFERROR(INDEX(Catalogue!$B$5:$B$304,MATCH($D22,Catalogue!$A$5:$A$304,0)),"Code produit inconnu"))</f>
        <v>Sac papier kraft 2 kg (x500)</v>
      </c>
      <c r="F22" s="17" t="str">
        <f aca="false">IF($D22="","",IFERROR(INDEX(Catalogue!$C$5:$C$304,MATCH($D22,Catalogue!$A$5:$A$304,0)),""))</f>
        <v>Carton</v>
      </c>
      <c r="G22" s="10" t="n">
        <v>4</v>
      </c>
      <c r="H22" s="18" t="n">
        <f aca="false">IF(OR($B22="",$D22=""),"",IFERROR(INDEX('Tarifs negocies'!$C$5:$C$404,MATCH($B22&amp;"|"&amp;$D22,'Tarifs negocies'!$D$5:$D$404,0)),IFERROR(INDEX(Catalogue!$D$5:$D$304,MATCH($D22,Catalogue!$A$5:$A$304,0))*(1-IFERROR(INDEX(Clients!$F$5:$F$204,MATCH($B22,Clients!$A$5:$A$204,0)),0)),"")))</f>
        <v>27.9</v>
      </c>
      <c r="I22" s="18" t="n">
        <f aca="false">IF(OR($G22="",$H22=""),"",$G22*$H22)</f>
        <v>111.6</v>
      </c>
      <c r="J22" s="15" t="n">
        <v>46176</v>
      </c>
      <c r="K22" s="10" t="s">
        <v>116</v>
      </c>
    </row>
    <row r="23" customFormat="false" ht="15" hidden="false" customHeight="false" outlineLevel="0" collapsed="false">
      <c r="A23" s="15" t="n">
        <v>46182</v>
      </c>
      <c r="B23" s="10" t="s">
        <v>59</v>
      </c>
      <c r="C23" s="16" t="str">
        <f aca="false">IF($B23="","",IFERROR(INDEX(Clients!$B$5:$B$204,MATCH($B23,Clients!$A$5:$A$204,0)),"Code client inconnu"))</f>
        <v>Patisserie Nguyen</v>
      </c>
      <c r="D23" s="10" t="s">
        <v>86</v>
      </c>
      <c r="E23" s="16" t="str">
        <f aca="false">IF($D23="","",IFERROR(INDEX(Catalogue!$B$5:$B$304,MATCH($D23,Catalogue!$A$5:$A$304,0)),"Code produit inconnu"))</f>
        <v>Boite patissiere 26 cm (x50)</v>
      </c>
      <c r="F23" s="17" t="str">
        <f aca="false">IF($D23="","",IFERROR(INDEX(Catalogue!$C$5:$C$304,MATCH($D23,Catalogue!$A$5:$A$304,0)),""))</f>
        <v>Carton</v>
      </c>
      <c r="G23" s="10" t="n">
        <v>2</v>
      </c>
      <c r="H23" s="18" t="n">
        <f aca="false">IF(OR($B23="",$D23=""),"",IFERROR(INDEX('Tarifs negocies'!$C$5:$C$404,MATCH($B23&amp;"|"&amp;$D23,'Tarifs negocies'!$D$5:$D$404,0)),IFERROR(INDEX(Catalogue!$D$5:$D$304,MATCH($D23,Catalogue!$A$5:$A$304,0))*(1-IFERROR(INDEX(Clients!$F$5:$F$204,MATCH($B23,Clients!$A$5:$A$204,0)),0)),"")))</f>
        <v>28.712</v>
      </c>
      <c r="I23" s="18" t="n">
        <f aca="false">IF(OR($G23="",$H23=""),"",$G23*$H23)</f>
        <v>57.424</v>
      </c>
      <c r="J23" s="15" t="n">
        <v>46184</v>
      </c>
      <c r="K23" s="10" t="s">
        <v>116</v>
      </c>
    </row>
    <row r="24" customFormat="false" ht="15" hidden="false" customHeight="false" outlineLevel="0" collapsed="false">
      <c r="A24" s="15" t="n">
        <v>46210</v>
      </c>
      <c r="B24" s="10" t="s">
        <v>47</v>
      </c>
      <c r="C24" s="16" t="str">
        <f aca="false">IF($B24="","",IFERROR(INDEX(Clients!$B$5:$B$204,MATCH($B24,Clients!$A$5:$A$204,0)),"Code client inconnu"))</f>
        <v>Boulangerie Martin</v>
      </c>
      <c r="D24" s="10" t="s">
        <v>75</v>
      </c>
      <c r="E24" s="16" t="str">
        <f aca="false">IF($D24="","",IFERROR(INDEX(Catalogue!$B$5:$B$304,MATCH($D24,Catalogue!$A$5:$A$304,0)),"Code produit inconnu"))</f>
        <v>Barquette carton 500 g (x100)</v>
      </c>
      <c r="F24" s="17" t="str">
        <f aca="false">IF($D24="","",IFERROR(INDEX(Catalogue!$C$5:$C$304,MATCH($D24,Catalogue!$A$5:$A$304,0)),""))</f>
        <v>Carton</v>
      </c>
      <c r="G24" s="10" t="n">
        <v>6</v>
      </c>
      <c r="H24" s="18" t="n">
        <f aca="false">IF(OR($B24="",$D24=""),"",IFERROR(INDEX('Tarifs negocies'!$C$5:$C$404,MATCH($B24&amp;"|"&amp;$D24,'Tarifs negocies'!$D$5:$D$404,0)),IFERROR(INDEX(Catalogue!$D$5:$D$304,MATCH($D24,Catalogue!$A$5:$A$304,0))*(1-IFERROR(INDEX(Clients!$F$5:$F$204,MATCH($B24,Clients!$A$5:$A$204,0)),0)),"")))</f>
        <v>17.48</v>
      </c>
      <c r="I24" s="18" t="n">
        <f aca="false">IF(OR($G24="",$H24=""),"",$G24*$H24)</f>
        <v>104.88</v>
      </c>
      <c r="J24" s="15" t="n">
        <v>46211</v>
      </c>
      <c r="K24" s="10" t="s">
        <v>116</v>
      </c>
    </row>
    <row r="25" customFormat="false" ht="15" hidden="false" customHeight="false" outlineLevel="0" collapsed="false">
      <c r="A25" s="15" t="n">
        <v>46224</v>
      </c>
      <c r="B25" s="10" t="s">
        <v>65</v>
      </c>
      <c r="C25" s="16" t="str">
        <f aca="false">IF($B25="","",IFERROR(INDEX(Clients!$B$5:$B$204,MATCH($B25,Clients!$A$5:$A$204,0)),"Code client inconnu"))</f>
        <v>Charcuterie Rossi</v>
      </c>
      <c r="D25" s="10" t="s">
        <v>78</v>
      </c>
      <c r="E25" s="16" t="str">
        <f aca="false">IF($D25="","",IFERROR(INDEX(Catalogue!$B$5:$B$304,MATCH($D25,Catalogue!$A$5:$A$304,0)),"Code produit inconnu"))</f>
        <v>Barquette carton 1 kg (x100)</v>
      </c>
      <c r="F25" s="17" t="str">
        <f aca="false">IF($D25="","",IFERROR(INDEX(Catalogue!$C$5:$C$304,MATCH($D25,Catalogue!$A$5:$A$304,0)),""))</f>
        <v>Carton</v>
      </c>
      <c r="G25" s="10" t="n">
        <v>5</v>
      </c>
      <c r="H25" s="18" t="n">
        <f aca="false">IF(OR($B25="",$D25=""),"",IFERROR(INDEX('Tarifs negocies'!$C$5:$C$404,MATCH($B25&amp;"|"&amp;$D25,'Tarifs negocies'!$D$5:$D$404,0)),IFERROR(INDEX(Catalogue!$D$5:$D$304,MATCH($D25,Catalogue!$A$5:$A$304,0))*(1-IFERROR(INDEX(Clients!$F$5:$F$204,MATCH($B25,Clients!$A$5:$A$204,0)),0)),"")))</f>
        <v>21.4</v>
      </c>
      <c r="I25" s="18" t="n">
        <f aca="false">IF(OR($G25="",$H25=""),"",$G25*$H25)</f>
        <v>107</v>
      </c>
      <c r="J25" s="15" t="n">
        <v>46226</v>
      </c>
      <c r="K25" s="10" t="s">
        <v>116</v>
      </c>
    </row>
    <row r="26" customFormat="false" ht="15" hidden="false" customHeight="false" outlineLevel="0" collapsed="false">
      <c r="A26" s="15" t="n">
        <v>46238</v>
      </c>
      <c r="B26" s="10" t="s">
        <v>47</v>
      </c>
      <c r="C26" s="16" t="str">
        <f aca="false">IF($B26="","",IFERROR(INDEX(Clients!$B$5:$B$204,MATCH($B26,Clients!$A$5:$A$204,0)),"Code client inconnu"))</f>
        <v>Boulangerie Martin</v>
      </c>
      <c r="D26" s="10" t="s">
        <v>80</v>
      </c>
      <c r="E26" s="16" t="str">
        <f aca="false">IF($D26="","",IFERROR(INDEX(Catalogue!$B$5:$B$304,MATCH($D26,Catalogue!$A$5:$A$304,0)),"Code produit inconnu"))</f>
        <v>Sac papier kraft 2 kg (x500)</v>
      </c>
      <c r="F26" s="17" t="str">
        <f aca="false">IF($D26="","",IFERROR(INDEX(Catalogue!$C$5:$C$304,MATCH($D26,Catalogue!$A$5:$A$304,0)),""))</f>
        <v>Carton</v>
      </c>
      <c r="G26" s="10" t="n">
        <v>4</v>
      </c>
      <c r="H26" s="18" t="n">
        <f aca="false">IF(OR($B26="",$D26=""),"",IFERROR(INDEX('Tarifs negocies'!$C$5:$C$404,MATCH($B26&amp;"|"&amp;$D26,'Tarifs negocies'!$D$5:$D$404,0)),IFERROR(INDEX(Catalogue!$D$5:$D$304,MATCH($D26,Catalogue!$A$5:$A$304,0))*(1-IFERROR(INDEX(Clients!$F$5:$F$204,MATCH($B26,Clients!$A$5:$A$204,0)),0)),"")))</f>
        <v>27.9</v>
      </c>
      <c r="I26" s="18" t="n">
        <f aca="false">IF(OR($G26="",$H26=""),"",$G26*$H26)</f>
        <v>111.6</v>
      </c>
      <c r="J26" s="15" t="n">
        <v>46239</v>
      </c>
      <c r="K26" s="10" t="s">
        <v>116</v>
      </c>
    </row>
    <row r="27" customFormat="false" ht="15" hidden="false" customHeight="false" outlineLevel="0" collapsed="false">
      <c r="A27" s="15" t="n">
        <v>46259</v>
      </c>
      <c r="B27" s="10" t="s">
        <v>59</v>
      </c>
      <c r="C27" s="16" t="str">
        <f aca="false">IF($B27="","",IFERROR(INDEX(Clients!$B$5:$B$204,MATCH($B27,Clients!$A$5:$A$204,0)),"Code client inconnu"))</f>
        <v>Patisserie Nguyen</v>
      </c>
      <c r="D27" s="10" t="s">
        <v>86</v>
      </c>
      <c r="E27" s="16" t="str">
        <f aca="false">IF($D27="","",IFERROR(INDEX(Catalogue!$B$5:$B$304,MATCH($D27,Catalogue!$A$5:$A$304,0)),"Code produit inconnu"))</f>
        <v>Boite patissiere 26 cm (x50)</v>
      </c>
      <c r="F27" s="17" t="str">
        <f aca="false">IF($D27="","",IFERROR(INDEX(Catalogue!$C$5:$C$304,MATCH($D27,Catalogue!$A$5:$A$304,0)),""))</f>
        <v>Carton</v>
      </c>
      <c r="G27" s="10" t="n">
        <v>3</v>
      </c>
      <c r="H27" s="18" t="n">
        <f aca="false">IF(OR($B27="",$D27=""),"",IFERROR(INDEX('Tarifs negocies'!$C$5:$C$404,MATCH($B27&amp;"|"&amp;$D27,'Tarifs negocies'!$D$5:$D$404,0)),IFERROR(INDEX(Catalogue!$D$5:$D$304,MATCH($D27,Catalogue!$A$5:$A$304,0))*(1-IFERROR(INDEX(Clients!$F$5:$F$204,MATCH($B27,Clients!$A$5:$A$204,0)),0)),"")))</f>
        <v>28.712</v>
      </c>
      <c r="I27" s="18" t="n">
        <f aca="false">IF(OR($G27="",$H27=""),"",$G27*$H27)</f>
        <v>86.136</v>
      </c>
      <c r="J27" s="15" t="n">
        <v>46261</v>
      </c>
      <c r="K27" s="10" t="s">
        <v>117</v>
      </c>
    </row>
    <row r="28" customFormat="false" ht="15" hidden="false" customHeight="false" outlineLevel="0" collapsed="false">
      <c r="A28" s="15" t="n">
        <v>46266</v>
      </c>
      <c r="B28" s="10" t="s">
        <v>47</v>
      </c>
      <c r="C28" s="16" t="str">
        <f aca="false">IF($B28="","",IFERROR(INDEX(Clients!$B$5:$B$204,MATCH($B28,Clients!$A$5:$A$204,0)),"Code client inconnu"))</f>
        <v>Boulangerie Martin</v>
      </c>
      <c r="D28" s="10" t="s">
        <v>82</v>
      </c>
      <c r="E28" s="16" t="str">
        <f aca="false">IF($D28="","",IFERROR(INDEX(Catalogue!$B$5:$B$304,MATCH($D28,Catalogue!$A$5:$A$304,0)),"Code produit inconnu"))</f>
        <v>Sac papier kraft 5 kg (x250)</v>
      </c>
      <c r="F28" s="17" t="str">
        <f aca="false">IF($D28="","",IFERROR(INDEX(Catalogue!$C$5:$C$304,MATCH($D28,Catalogue!$A$5:$A$304,0)),""))</f>
        <v>Carton</v>
      </c>
      <c r="G28" s="10" t="n">
        <v>3</v>
      </c>
      <c r="H28" s="18" t="n">
        <f aca="false">IF(OR($B28="",$D28=""),"",IFERROR(INDEX('Tarifs negocies'!$C$5:$C$404,MATCH($B28&amp;"|"&amp;$D28,'Tarifs negocies'!$D$5:$D$404,0)),IFERROR(INDEX(Catalogue!$D$5:$D$304,MATCH($D28,Catalogue!$A$5:$A$304,0))*(1-IFERROR(INDEX(Clients!$F$5:$F$204,MATCH($B28,Clients!$A$5:$A$204,0)),0)),"")))</f>
        <v>24.5</v>
      </c>
      <c r="I28" s="18" t="n">
        <f aca="false">IF(OR($G28="",$H28=""),"",$G28*$H28)</f>
        <v>73.5</v>
      </c>
      <c r="J28" s="15" t="n">
        <v>46267</v>
      </c>
      <c r="K28" s="10" t="s">
        <v>118</v>
      </c>
    </row>
    <row r="29" customFormat="false" ht="15" hidden="false" customHeight="false" outlineLevel="0" collapsed="false">
      <c r="A29" s="15" t="n">
        <v>46267</v>
      </c>
      <c r="B29" s="10" t="s">
        <v>65</v>
      </c>
      <c r="C29" s="16" t="str">
        <f aca="false">IF($B29="","",IFERROR(INDEX(Clients!$B$5:$B$204,MATCH($B29,Clients!$A$5:$A$204,0)),"Code client inconnu"))</f>
        <v>Charcuterie Rossi</v>
      </c>
      <c r="D29" s="10" t="s">
        <v>78</v>
      </c>
      <c r="E29" s="16" t="str">
        <f aca="false">IF($D29="","",IFERROR(INDEX(Catalogue!$B$5:$B$304,MATCH($D29,Catalogue!$A$5:$A$304,0)),"Code produit inconnu"))</f>
        <v>Barquette carton 1 kg (x100)</v>
      </c>
      <c r="F29" s="17" t="str">
        <f aca="false">IF($D29="","",IFERROR(INDEX(Catalogue!$C$5:$C$304,MATCH($D29,Catalogue!$A$5:$A$304,0)),""))</f>
        <v>Carton</v>
      </c>
      <c r="G29" s="10" t="n">
        <v>4</v>
      </c>
      <c r="H29" s="18" t="n">
        <f aca="false">IF(OR($B29="",$D29=""),"",IFERROR(INDEX('Tarifs negocies'!$C$5:$C$404,MATCH($B29&amp;"|"&amp;$D29,'Tarifs negocies'!$D$5:$D$404,0)),IFERROR(INDEX(Catalogue!$D$5:$D$304,MATCH($D29,Catalogue!$A$5:$A$304,0))*(1-IFERROR(INDEX(Clients!$F$5:$F$204,MATCH($B29,Clients!$A$5:$A$204,0)),0)),"")))</f>
        <v>21.4</v>
      </c>
      <c r="I29" s="18" t="n">
        <f aca="false">IF(OR($G29="",$H29=""),"",$G29*$H29)</f>
        <v>85.6</v>
      </c>
      <c r="J29" s="15" t="n">
        <v>46269</v>
      </c>
      <c r="K29" s="10" t="s">
        <v>119</v>
      </c>
    </row>
    <row r="30" customFormat="false" ht="15" hidden="false" customHeight="false" outlineLevel="0" collapsed="false">
      <c r="A30" s="15"/>
      <c r="B30" s="10"/>
      <c r="C30" s="16" t="str">
        <f aca="false">IF($B30="","",IFERROR(INDEX(Clients!$B$5:$B$204,MATCH($B30,Clients!$A$5:$A$204,0)),"Code client inconnu"))</f>
        <v/>
      </c>
      <c r="D30" s="10"/>
      <c r="E30" s="16" t="str">
        <f aca="false">IF($D30="","",IFERROR(INDEX(Catalogue!$B$5:$B$304,MATCH($D30,Catalogue!$A$5:$A$304,0)),"Code produit inconnu"))</f>
        <v/>
      </c>
      <c r="F30" s="17" t="str">
        <f aca="false">IF($D30="","",IFERROR(INDEX(Catalogue!$C$5:$C$304,MATCH($D30,Catalogue!$A$5:$A$304,0)),""))</f>
        <v/>
      </c>
      <c r="G30" s="10"/>
      <c r="H30" s="18" t="str">
        <f aca="false">IF(OR($B30="",$D30=""),"",IFERROR(INDEX('Tarifs negocies'!$C$5:$C$404,MATCH($B30&amp;"|"&amp;$D30,'Tarifs negocies'!$D$5:$D$404,0)),IFERROR(INDEX(Catalogue!$D$5:$D$304,MATCH($D30,Catalogue!$A$5:$A$304,0))*(1-IFERROR(INDEX(Clients!$F$5:$F$204,MATCH($B30,Clients!$A$5:$A$204,0)),0)),"")))</f>
        <v/>
      </c>
      <c r="I30" s="18" t="str">
        <f aca="false">IF(OR($G30="",$H30=""),"",$G30*$H30)</f>
        <v/>
      </c>
      <c r="J30" s="15"/>
      <c r="K30" s="10"/>
    </row>
    <row r="31" customFormat="false" ht="15" hidden="false" customHeight="false" outlineLevel="0" collapsed="false">
      <c r="A31" s="15"/>
      <c r="B31" s="10"/>
      <c r="C31" s="16" t="str">
        <f aca="false">IF($B31="","",IFERROR(INDEX(Clients!$B$5:$B$204,MATCH($B31,Clients!$A$5:$A$204,0)),"Code client inconnu"))</f>
        <v/>
      </c>
      <c r="D31" s="10"/>
      <c r="E31" s="16" t="str">
        <f aca="false">IF($D31="","",IFERROR(INDEX(Catalogue!$B$5:$B$304,MATCH($D31,Catalogue!$A$5:$A$304,0)),"Code produit inconnu"))</f>
        <v/>
      </c>
      <c r="F31" s="17" t="str">
        <f aca="false">IF($D31="","",IFERROR(INDEX(Catalogue!$C$5:$C$304,MATCH($D31,Catalogue!$A$5:$A$304,0)),""))</f>
        <v/>
      </c>
      <c r="G31" s="10"/>
      <c r="H31" s="18" t="str">
        <f aca="false">IF(OR($B31="",$D31=""),"",IFERROR(INDEX('Tarifs negocies'!$C$5:$C$404,MATCH($B31&amp;"|"&amp;$D31,'Tarifs negocies'!$D$5:$D$404,0)),IFERROR(INDEX(Catalogue!$D$5:$D$304,MATCH($D31,Catalogue!$A$5:$A$304,0))*(1-IFERROR(INDEX(Clients!$F$5:$F$204,MATCH($B31,Clients!$A$5:$A$204,0)),0)),"")))</f>
        <v/>
      </c>
      <c r="I31" s="18" t="str">
        <f aca="false">IF(OR($G31="",$H31=""),"",$G31*$H31)</f>
        <v/>
      </c>
      <c r="J31" s="15"/>
      <c r="K31" s="10"/>
    </row>
    <row r="32" customFormat="false" ht="15" hidden="false" customHeight="false" outlineLevel="0" collapsed="false">
      <c r="A32" s="15"/>
      <c r="B32" s="10"/>
      <c r="C32" s="16" t="str">
        <f aca="false">IF($B32="","",IFERROR(INDEX(Clients!$B$5:$B$204,MATCH($B32,Clients!$A$5:$A$204,0)),"Code client inconnu"))</f>
        <v/>
      </c>
      <c r="D32" s="10"/>
      <c r="E32" s="16" t="str">
        <f aca="false">IF($D32="","",IFERROR(INDEX(Catalogue!$B$5:$B$304,MATCH($D32,Catalogue!$A$5:$A$304,0)),"Code produit inconnu"))</f>
        <v/>
      </c>
      <c r="F32" s="17" t="str">
        <f aca="false">IF($D32="","",IFERROR(INDEX(Catalogue!$C$5:$C$304,MATCH($D32,Catalogue!$A$5:$A$304,0)),""))</f>
        <v/>
      </c>
      <c r="G32" s="10"/>
      <c r="H32" s="18" t="str">
        <f aca="false">IF(OR($B32="",$D32=""),"",IFERROR(INDEX('Tarifs negocies'!$C$5:$C$404,MATCH($B32&amp;"|"&amp;$D32,'Tarifs negocies'!$D$5:$D$404,0)),IFERROR(INDEX(Catalogue!$D$5:$D$304,MATCH($D32,Catalogue!$A$5:$A$304,0))*(1-IFERROR(INDEX(Clients!$F$5:$F$204,MATCH($B32,Clients!$A$5:$A$204,0)),0)),"")))</f>
        <v/>
      </c>
      <c r="I32" s="18" t="str">
        <f aca="false">IF(OR($G32="",$H32=""),"",$G32*$H32)</f>
        <v/>
      </c>
      <c r="J32" s="15"/>
      <c r="K32" s="10"/>
    </row>
    <row r="33" customFormat="false" ht="15" hidden="false" customHeight="false" outlineLevel="0" collapsed="false">
      <c r="A33" s="15"/>
      <c r="B33" s="10"/>
      <c r="C33" s="16" t="str">
        <f aca="false">IF($B33="","",IFERROR(INDEX(Clients!$B$5:$B$204,MATCH($B33,Clients!$A$5:$A$204,0)),"Code client inconnu"))</f>
        <v/>
      </c>
      <c r="D33" s="10"/>
      <c r="E33" s="16" t="str">
        <f aca="false">IF($D33="","",IFERROR(INDEX(Catalogue!$B$5:$B$304,MATCH($D33,Catalogue!$A$5:$A$304,0)),"Code produit inconnu"))</f>
        <v/>
      </c>
      <c r="F33" s="17" t="str">
        <f aca="false">IF($D33="","",IFERROR(INDEX(Catalogue!$C$5:$C$304,MATCH($D33,Catalogue!$A$5:$A$304,0)),""))</f>
        <v/>
      </c>
      <c r="G33" s="10"/>
      <c r="H33" s="18" t="str">
        <f aca="false">IF(OR($B33="",$D33=""),"",IFERROR(INDEX('Tarifs negocies'!$C$5:$C$404,MATCH($B33&amp;"|"&amp;$D33,'Tarifs negocies'!$D$5:$D$404,0)),IFERROR(INDEX(Catalogue!$D$5:$D$304,MATCH($D33,Catalogue!$A$5:$A$304,0))*(1-IFERROR(INDEX(Clients!$F$5:$F$204,MATCH($B33,Clients!$A$5:$A$204,0)),0)),"")))</f>
        <v/>
      </c>
      <c r="I33" s="18" t="str">
        <f aca="false">IF(OR($G33="",$H33=""),"",$G33*$H33)</f>
        <v/>
      </c>
      <c r="J33" s="15"/>
      <c r="K33" s="10"/>
    </row>
    <row r="34" customFormat="false" ht="15" hidden="false" customHeight="false" outlineLevel="0" collapsed="false">
      <c r="A34" s="15"/>
      <c r="B34" s="10"/>
      <c r="C34" s="16" t="str">
        <f aca="false">IF($B34="","",IFERROR(INDEX(Clients!$B$5:$B$204,MATCH($B34,Clients!$A$5:$A$204,0)),"Code client inconnu"))</f>
        <v/>
      </c>
      <c r="D34" s="10"/>
      <c r="E34" s="16" t="str">
        <f aca="false">IF($D34="","",IFERROR(INDEX(Catalogue!$B$5:$B$304,MATCH($D34,Catalogue!$A$5:$A$304,0)),"Code produit inconnu"))</f>
        <v/>
      </c>
      <c r="F34" s="17" t="str">
        <f aca="false">IF($D34="","",IFERROR(INDEX(Catalogue!$C$5:$C$304,MATCH($D34,Catalogue!$A$5:$A$304,0)),""))</f>
        <v/>
      </c>
      <c r="G34" s="10"/>
      <c r="H34" s="18" t="str">
        <f aca="false">IF(OR($B34="",$D34=""),"",IFERROR(INDEX('Tarifs negocies'!$C$5:$C$404,MATCH($B34&amp;"|"&amp;$D34,'Tarifs negocies'!$D$5:$D$404,0)),IFERROR(INDEX(Catalogue!$D$5:$D$304,MATCH($D34,Catalogue!$A$5:$A$304,0))*(1-IFERROR(INDEX(Clients!$F$5:$F$204,MATCH($B34,Clients!$A$5:$A$204,0)),0)),"")))</f>
        <v/>
      </c>
      <c r="I34" s="18" t="str">
        <f aca="false">IF(OR($G34="",$H34=""),"",$G34*$H34)</f>
        <v/>
      </c>
      <c r="J34" s="15"/>
      <c r="K34" s="10"/>
    </row>
    <row r="35" customFormat="false" ht="15" hidden="false" customHeight="false" outlineLevel="0" collapsed="false">
      <c r="A35" s="15"/>
      <c r="B35" s="10"/>
      <c r="C35" s="16" t="str">
        <f aca="false">IF($B35="","",IFERROR(INDEX(Clients!$B$5:$B$204,MATCH($B35,Clients!$A$5:$A$204,0)),"Code client inconnu"))</f>
        <v/>
      </c>
      <c r="D35" s="10"/>
      <c r="E35" s="16" t="str">
        <f aca="false">IF($D35="","",IFERROR(INDEX(Catalogue!$B$5:$B$304,MATCH($D35,Catalogue!$A$5:$A$304,0)),"Code produit inconnu"))</f>
        <v/>
      </c>
      <c r="F35" s="17" t="str">
        <f aca="false">IF($D35="","",IFERROR(INDEX(Catalogue!$C$5:$C$304,MATCH($D35,Catalogue!$A$5:$A$304,0)),""))</f>
        <v/>
      </c>
      <c r="G35" s="10"/>
      <c r="H35" s="18" t="str">
        <f aca="false">IF(OR($B35="",$D35=""),"",IFERROR(INDEX('Tarifs negocies'!$C$5:$C$404,MATCH($B35&amp;"|"&amp;$D35,'Tarifs negocies'!$D$5:$D$404,0)),IFERROR(INDEX(Catalogue!$D$5:$D$304,MATCH($D35,Catalogue!$A$5:$A$304,0))*(1-IFERROR(INDEX(Clients!$F$5:$F$204,MATCH($B35,Clients!$A$5:$A$204,0)),0)),"")))</f>
        <v/>
      </c>
      <c r="I35" s="18" t="str">
        <f aca="false">IF(OR($G35="",$H35=""),"",$G35*$H35)</f>
        <v/>
      </c>
      <c r="J35" s="15"/>
      <c r="K35" s="10"/>
    </row>
    <row r="36" customFormat="false" ht="15" hidden="false" customHeight="false" outlineLevel="0" collapsed="false">
      <c r="A36" s="15"/>
      <c r="B36" s="10"/>
      <c r="C36" s="16" t="str">
        <f aca="false">IF($B36="","",IFERROR(INDEX(Clients!$B$5:$B$204,MATCH($B36,Clients!$A$5:$A$204,0)),"Code client inconnu"))</f>
        <v/>
      </c>
      <c r="D36" s="10"/>
      <c r="E36" s="16" t="str">
        <f aca="false">IF($D36="","",IFERROR(INDEX(Catalogue!$B$5:$B$304,MATCH($D36,Catalogue!$A$5:$A$304,0)),"Code produit inconnu"))</f>
        <v/>
      </c>
      <c r="F36" s="17" t="str">
        <f aca="false">IF($D36="","",IFERROR(INDEX(Catalogue!$C$5:$C$304,MATCH($D36,Catalogue!$A$5:$A$304,0)),""))</f>
        <v/>
      </c>
      <c r="G36" s="10"/>
      <c r="H36" s="18" t="str">
        <f aca="false">IF(OR($B36="",$D36=""),"",IFERROR(INDEX('Tarifs negocies'!$C$5:$C$404,MATCH($B36&amp;"|"&amp;$D36,'Tarifs negocies'!$D$5:$D$404,0)),IFERROR(INDEX(Catalogue!$D$5:$D$304,MATCH($D36,Catalogue!$A$5:$A$304,0))*(1-IFERROR(INDEX(Clients!$F$5:$F$204,MATCH($B36,Clients!$A$5:$A$204,0)),0)),"")))</f>
        <v/>
      </c>
      <c r="I36" s="18" t="str">
        <f aca="false">IF(OR($G36="",$H36=""),"",$G36*$H36)</f>
        <v/>
      </c>
      <c r="J36" s="15"/>
      <c r="K36" s="10"/>
    </row>
    <row r="37" customFormat="false" ht="15" hidden="false" customHeight="false" outlineLevel="0" collapsed="false">
      <c r="A37" s="15"/>
      <c r="B37" s="10"/>
      <c r="C37" s="16" t="str">
        <f aca="false">IF($B37="","",IFERROR(INDEX(Clients!$B$5:$B$204,MATCH($B37,Clients!$A$5:$A$204,0)),"Code client inconnu"))</f>
        <v/>
      </c>
      <c r="D37" s="10"/>
      <c r="E37" s="16" t="str">
        <f aca="false">IF($D37="","",IFERROR(INDEX(Catalogue!$B$5:$B$304,MATCH($D37,Catalogue!$A$5:$A$304,0)),"Code produit inconnu"))</f>
        <v/>
      </c>
      <c r="F37" s="17" t="str">
        <f aca="false">IF($D37="","",IFERROR(INDEX(Catalogue!$C$5:$C$304,MATCH($D37,Catalogue!$A$5:$A$304,0)),""))</f>
        <v/>
      </c>
      <c r="G37" s="10"/>
      <c r="H37" s="18" t="str">
        <f aca="false">IF(OR($B37="",$D37=""),"",IFERROR(INDEX('Tarifs negocies'!$C$5:$C$404,MATCH($B37&amp;"|"&amp;$D37,'Tarifs negocies'!$D$5:$D$404,0)),IFERROR(INDEX(Catalogue!$D$5:$D$304,MATCH($D37,Catalogue!$A$5:$A$304,0))*(1-IFERROR(INDEX(Clients!$F$5:$F$204,MATCH($B37,Clients!$A$5:$A$204,0)),0)),"")))</f>
        <v/>
      </c>
      <c r="I37" s="18" t="str">
        <f aca="false">IF(OR($G37="",$H37=""),"",$G37*$H37)</f>
        <v/>
      </c>
      <c r="J37" s="15"/>
      <c r="K37" s="10"/>
    </row>
    <row r="38" customFormat="false" ht="15" hidden="false" customHeight="false" outlineLevel="0" collapsed="false">
      <c r="A38" s="15"/>
      <c r="B38" s="10"/>
      <c r="C38" s="16" t="str">
        <f aca="false">IF($B38="","",IFERROR(INDEX(Clients!$B$5:$B$204,MATCH($B38,Clients!$A$5:$A$204,0)),"Code client inconnu"))</f>
        <v/>
      </c>
      <c r="D38" s="10"/>
      <c r="E38" s="16" t="str">
        <f aca="false">IF($D38="","",IFERROR(INDEX(Catalogue!$B$5:$B$304,MATCH($D38,Catalogue!$A$5:$A$304,0)),"Code produit inconnu"))</f>
        <v/>
      </c>
      <c r="F38" s="17" t="str">
        <f aca="false">IF($D38="","",IFERROR(INDEX(Catalogue!$C$5:$C$304,MATCH($D38,Catalogue!$A$5:$A$304,0)),""))</f>
        <v/>
      </c>
      <c r="G38" s="10"/>
      <c r="H38" s="18" t="str">
        <f aca="false">IF(OR($B38="",$D38=""),"",IFERROR(INDEX('Tarifs negocies'!$C$5:$C$404,MATCH($B38&amp;"|"&amp;$D38,'Tarifs negocies'!$D$5:$D$404,0)),IFERROR(INDEX(Catalogue!$D$5:$D$304,MATCH($D38,Catalogue!$A$5:$A$304,0))*(1-IFERROR(INDEX(Clients!$F$5:$F$204,MATCH($B38,Clients!$A$5:$A$204,0)),0)),"")))</f>
        <v/>
      </c>
      <c r="I38" s="18" t="str">
        <f aca="false">IF(OR($G38="",$H38=""),"",$G38*$H38)</f>
        <v/>
      </c>
      <c r="J38" s="15"/>
      <c r="K38" s="10"/>
    </row>
    <row r="39" customFormat="false" ht="15" hidden="false" customHeight="false" outlineLevel="0" collapsed="false">
      <c r="A39" s="15"/>
      <c r="B39" s="10"/>
      <c r="C39" s="16" t="str">
        <f aca="false">IF($B39="","",IFERROR(INDEX(Clients!$B$5:$B$204,MATCH($B39,Clients!$A$5:$A$204,0)),"Code client inconnu"))</f>
        <v/>
      </c>
      <c r="D39" s="10"/>
      <c r="E39" s="16" t="str">
        <f aca="false">IF($D39="","",IFERROR(INDEX(Catalogue!$B$5:$B$304,MATCH($D39,Catalogue!$A$5:$A$304,0)),"Code produit inconnu"))</f>
        <v/>
      </c>
      <c r="F39" s="17" t="str">
        <f aca="false">IF($D39="","",IFERROR(INDEX(Catalogue!$C$5:$C$304,MATCH($D39,Catalogue!$A$5:$A$304,0)),""))</f>
        <v/>
      </c>
      <c r="G39" s="10"/>
      <c r="H39" s="18" t="str">
        <f aca="false">IF(OR($B39="",$D39=""),"",IFERROR(INDEX('Tarifs negocies'!$C$5:$C$404,MATCH($B39&amp;"|"&amp;$D39,'Tarifs negocies'!$D$5:$D$404,0)),IFERROR(INDEX(Catalogue!$D$5:$D$304,MATCH($D39,Catalogue!$A$5:$A$304,0))*(1-IFERROR(INDEX(Clients!$F$5:$F$204,MATCH($B39,Clients!$A$5:$A$204,0)),0)),"")))</f>
        <v/>
      </c>
      <c r="I39" s="18" t="str">
        <f aca="false">IF(OR($G39="",$H39=""),"",$G39*$H39)</f>
        <v/>
      </c>
      <c r="J39" s="15"/>
      <c r="K39" s="10"/>
    </row>
    <row r="40" customFormat="false" ht="15" hidden="false" customHeight="false" outlineLevel="0" collapsed="false">
      <c r="A40" s="15"/>
      <c r="B40" s="10"/>
      <c r="C40" s="16" t="str">
        <f aca="false">IF($B40="","",IFERROR(INDEX(Clients!$B$5:$B$204,MATCH($B40,Clients!$A$5:$A$204,0)),"Code client inconnu"))</f>
        <v/>
      </c>
      <c r="D40" s="10"/>
      <c r="E40" s="16" t="str">
        <f aca="false">IF($D40="","",IFERROR(INDEX(Catalogue!$B$5:$B$304,MATCH($D40,Catalogue!$A$5:$A$304,0)),"Code produit inconnu"))</f>
        <v/>
      </c>
      <c r="F40" s="17" t="str">
        <f aca="false">IF($D40="","",IFERROR(INDEX(Catalogue!$C$5:$C$304,MATCH($D40,Catalogue!$A$5:$A$304,0)),""))</f>
        <v/>
      </c>
      <c r="G40" s="10"/>
      <c r="H40" s="18" t="str">
        <f aca="false">IF(OR($B40="",$D40=""),"",IFERROR(INDEX('Tarifs negocies'!$C$5:$C$404,MATCH($B40&amp;"|"&amp;$D40,'Tarifs negocies'!$D$5:$D$404,0)),IFERROR(INDEX(Catalogue!$D$5:$D$304,MATCH($D40,Catalogue!$A$5:$A$304,0))*(1-IFERROR(INDEX(Clients!$F$5:$F$204,MATCH($B40,Clients!$A$5:$A$204,0)),0)),"")))</f>
        <v/>
      </c>
      <c r="I40" s="18" t="str">
        <f aca="false">IF(OR($G40="",$H40=""),"",$G40*$H40)</f>
        <v/>
      </c>
      <c r="J40" s="15"/>
      <c r="K40" s="10"/>
    </row>
    <row r="41" customFormat="false" ht="15" hidden="false" customHeight="false" outlineLevel="0" collapsed="false">
      <c r="A41" s="15"/>
      <c r="B41" s="10"/>
      <c r="C41" s="16" t="str">
        <f aca="false">IF($B41="","",IFERROR(INDEX(Clients!$B$5:$B$204,MATCH($B41,Clients!$A$5:$A$204,0)),"Code client inconnu"))</f>
        <v/>
      </c>
      <c r="D41" s="10"/>
      <c r="E41" s="16" t="str">
        <f aca="false">IF($D41="","",IFERROR(INDEX(Catalogue!$B$5:$B$304,MATCH($D41,Catalogue!$A$5:$A$304,0)),"Code produit inconnu"))</f>
        <v/>
      </c>
      <c r="F41" s="17" t="str">
        <f aca="false">IF($D41="","",IFERROR(INDEX(Catalogue!$C$5:$C$304,MATCH($D41,Catalogue!$A$5:$A$304,0)),""))</f>
        <v/>
      </c>
      <c r="G41" s="10"/>
      <c r="H41" s="18" t="str">
        <f aca="false">IF(OR($B41="",$D41=""),"",IFERROR(INDEX('Tarifs negocies'!$C$5:$C$404,MATCH($B41&amp;"|"&amp;$D41,'Tarifs negocies'!$D$5:$D$404,0)),IFERROR(INDEX(Catalogue!$D$5:$D$304,MATCH($D41,Catalogue!$A$5:$A$304,0))*(1-IFERROR(INDEX(Clients!$F$5:$F$204,MATCH($B41,Clients!$A$5:$A$204,0)),0)),"")))</f>
        <v/>
      </c>
      <c r="I41" s="18" t="str">
        <f aca="false">IF(OR($G41="",$H41=""),"",$G41*$H41)</f>
        <v/>
      </c>
      <c r="J41" s="15"/>
      <c r="K41" s="10"/>
    </row>
    <row r="42" customFormat="false" ht="15" hidden="false" customHeight="false" outlineLevel="0" collapsed="false">
      <c r="A42" s="15"/>
      <c r="B42" s="10"/>
      <c r="C42" s="16" t="str">
        <f aca="false">IF($B42="","",IFERROR(INDEX(Clients!$B$5:$B$204,MATCH($B42,Clients!$A$5:$A$204,0)),"Code client inconnu"))</f>
        <v/>
      </c>
      <c r="D42" s="10"/>
      <c r="E42" s="16" t="str">
        <f aca="false">IF($D42="","",IFERROR(INDEX(Catalogue!$B$5:$B$304,MATCH($D42,Catalogue!$A$5:$A$304,0)),"Code produit inconnu"))</f>
        <v/>
      </c>
      <c r="F42" s="17" t="str">
        <f aca="false">IF($D42="","",IFERROR(INDEX(Catalogue!$C$5:$C$304,MATCH($D42,Catalogue!$A$5:$A$304,0)),""))</f>
        <v/>
      </c>
      <c r="G42" s="10"/>
      <c r="H42" s="18" t="str">
        <f aca="false">IF(OR($B42="",$D42=""),"",IFERROR(INDEX('Tarifs negocies'!$C$5:$C$404,MATCH($B42&amp;"|"&amp;$D42,'Tarifs negocies'!$D$5:$D$404,0)),IFERROR(INDEX(Catalogue!$D$5:$D$304,MATCH($D42,Catalogue!$A$5:$A$304,0))*(1-IFERROR(INDEX(Clients!$F$5:$F$204,MATCH($B42,Clients!$A$5:$A$204,0)),0)),"")))</f>
        <v/>
      </c>
      <c r="I42" s="18" t="str">
        <f aca="false">IF(OR($G42="",$H42=""),"",$G42*$H42)</f>
        <v/>
      </c>
      <c r="J42" s="15"/>
      <c r="K42" s="10"/>
    </row>
    <row r="43" customFormat="false" ht="15" hidden="false" customHeight="false" outlineLevel="0" collapsed="false">
      <c r="A43" s="15"/>
      <c r="B43" s="10"/>
      <c r="C43" s="16" t="str">
        <f aca="false">IF($B43="","",IFERROR(INDEX(Clients!$B$5:$B$204,MATCH($B43,Clients!$A$5:$A$204,0)),"Code client inconnu"))</f>
        <v/>
      </c>
      <c r="D43" s="10"/>
      <c r="E43" s="16" t="str">
        <f aca="false">IF($D43="","",IFERROR(INDEX(Catalogue!$B$5:$B$304,MATCH($D43,Catalogue!$A$5:$A$304,0)),"Code produit inconnu"))</f>
        <v/>
      </c>
      <c r="F43" s="17" t="str">
        <f aca="false">IF($D43="","",IFERROR(INDEX(Catalogue!$C$5:$C$304,MATCH($D43,Catalogue!$A$5:$A$304,0)),""))</f>
        <v/>
      </c>
      <c r="G43" s="10"/>
      <c r="H43" s="18" t="str">
        <f aca="false">IF(OR($B43="",$D43=""),"",IFERROR(INDEX('Tarifs negocies'!$C$5:$C$404,MATCH($B43&amp;"|"&amp;$D43,'Tarifs negocies'!$D$5:$D$404,0)),IFERROR(INDEX(Catalogue!$D$5:$D$304,MATCH($D43,Catalogue!$A$5:$A$304,0))*(1-IFERROR(INDEX(Clients!$F$5:$F$204,MATCH($B43,Clients!$A$5:$A$204,0)),0)),"")))</f>
        <v/>
      </c>
      <c r="I43" s="18" t="str">
        <f aca="false">IF(OR($G43="",$H43=""),"",$G43*$H43)</f>
        <v/>
      </c>
      <c r="J43" s="15"/>
      <c r="K43" s="10"/>
    </row>
    <row r="44" customFormat="false" ht="15" hidden="false" customHeight="false" outlineLevel="0" collapsed="false">
      <c r="A44" s="15"/>
      <c r="B44" s="10"/>
      <c r="C44" s="16" t="str">
        <f aca="false">IF($B44="","",IFERROR(INDEX(Clients!$B$5:$B$204,MATCH($B44,Clients!$A$5:$A$204,0)),"Code client inconnu"))</f>
        <v/>
      </c>
      <c r="D44" s="10"/>
      <c r="E44" s="16" t="str">
        <f aca="false">IF($D44="","",IFERROR(INDEX(Catalogue!$B$5:$B$304,MATCH($D44,Catalogue!$A$5:$A$304,0)),"Code produit inconnu"))</f>
        <v/>
      </c>
      <c r="F44" s="17" t="str">
        <f aca="false">IF($D44="","",IFERROR(INDEX(Catalogue!$C$5:$C$304,MATCH($D44,Catalogue!$A$5:$A$304,0)),""))</f>
        <v/>
      </c>
      <c r="G44" s="10"/>
      <c r="H44" s="18" t="str">
        <f aca="false">IF(OR($B44="",$D44=""),"",IFERROR(INDEX('Tarifs negocies'!$C$5:$C$404,MATCH($B44&amp;"|"&amp;$D44,'Tarifs negocies'!$D$5:$D$404,0)),IFERROR(INDEX(Catalogue!$D$5:$D$304,MATCH($D44,Catalogue!$A$5:$A$304,0))*(1-IFERROR(INDEX(Clients!$F$5:$F$204,MATCH($B44,Clients!$A$5:$A$204,0)),0)),"")))</f>
        <v/>
      </c>
      <c r="I44" s="18" t="str">
        <f aca="false">IF(OR($G44="",$H44=""),"",$G44*$H44)</f>
        <v/>
      </c>
      <c r="J44" s="15"/>
      <c r="K44" s="10"/>
    </row>
    <row r="45" customFormat="false" ht="15" hidden="false" customHeight="false" outlineLevel="0" collapsed="false">
      <c r="A45" s="15"/>
      <c r="B45" s="10"/>
      <c r="C45" s="16" t="str">
        <f aca="false">IF($B45="","",IFERROR(INDEX(Clients!$B$5:$B$204,MATCH($B45,Clients!$A$5:$A$204,0)),"Code client inconnu"))</f>
        <v/>
      </c>
      <c r="D45" s="10"/>
      <c r="E45" s="16" t="str">
        <f aca="false">IF($D45="","",IFERROR(INDEX(Catalogue!$B$5:$B$304,MATCH($D45,Catalogue!$A$5:$A$304,0)),"Code produit inconnu"))</f>
        <v/>
      </c>
      <c r="F45" s="17" t="str">
        <f aca="false">IF($D45="","",IFERROR(INDEX(Catalogue!$C$5:$C$304,MATCH($D45,Catalogue!$A$5:$A$304,0)),""))</f>
        <v/>
      </c>
      <c r="G45" s="10"/>
      <c r="H45" s="18" t="str">
        <f aca="false">IF(OR($B45="",$D45=""),"",IFERROR(INDEX('Tarifs negocies'!$C$5:$C$404,MATCH($B45&amp;"|"&amp;$D45,'Tarifs negocies'!$D$5:$D$404,0)),IFERROR(INDEX(Catalogue!$D$5:$D$304,MATCH($D45,Catalogue!$A$5:$A$304,0))*(1-IFERROR(INDEX(Clients!$F$5:$F$204,MATCH($B45,Clients!$A$5:$A$204,0)),0)),"")))</f>
        <v/>
      </c>
      <c r="I45" s="18" t="str">
        <f aca="false">IF(OR($G45="",$H45=""),"",$G45*$H45)</f>
        <v/>
      </c>
      <c r="J45" s="15"/>
      <c r="K45" s="10"/>
    </row>
    <row r="46" customFormat="false" ht="15" hidden="false" customHeight="false" outlineLevel="0" collapsed="false">
      <c r="A46" s="15"/>
      <c r="B46" s="10"/>
      <c r="C46" s="16" t="str">
        <f aca="false">IF($B46="","",IFERROR(INDEX(Clients!$B$5:$B$204,MATCH($B46,Clients!$A$5:$A$204,0)),"Code client inconnu"))</f>
        <v/>
      </c>
      <c r="D46" s="10"/>
      <c r="E46" s="16" t="str">
        <f aca="false">IF($D46="","",IFERROR(INDEX(Catalogue!$B$5:$B$304,MATCH($D46,Catalogue!$A$5:$A$304,0)),"Code produit inconnu"))</f>
        <v/>
      </c>
      <c r="F46" s="17" t="str">
        <f aca="false">IF($D46="","",IFERROR(INDEX(Catalogue!$C$5:$C$304,MATCH($D46,Catalogue!$A$5:$A$304,0)),""))</f>
        <v/>
      </c>
      <c r="G46" s="10"/>
      <c r="H46" s="18" t="str">
        <f aca="false">IF(OR($B46="",$D46=""),"",IFERROR(INDEX('Tarifs negocies'!$C$5:$C$404,MATCH($B46&amp;"|"&amp;$D46,'Tarifs negocies'!$D$5:$D$404,0)),IFERROR(INDEX(Catalogue!$D$5:$D$304,MATCH($D46,Catalogue!$A$5:$A$304,0))*(1-IFERROR(INDEX(Clients!$F$5:$F$204,MATCH($B46,Clients!$A$5:$A$204,0)),0)),"")))</f>
        <v/>
      </c>
      <c r="I46" s="18" t="str">
        <f aca="false">IF(OR($G46="",$H46=""),"",$G46*$H46)</f>
        <v/>
      </c>
      <c r="J46" s="15"/>
      <c r="K46" s="10"/>
    </row>
    <row r="47" customFormat="false" ht="15" hidden="false" customHeight="false" outlineLevel="0" collapsed="false">
      <c r="A47" s="15"/>
      <c r="B47" s="10"/>
      <c r="C47" s="16" t="str">
        <f aca="false">IF($B47="","",IFERROR(INDEX(Clients!$B$5:$B$204,MATCH($B47,Clients!$A$5:$A$204,0)),"Code client inconnu"))</f>
        <v/>
      </c>
      <c r="D47" s="10"/>
      <c r="E47" s="16" t="str">
        <f aca="false">IF($D47="","",IFERROR(INDEX(Catalogue!$B$5:$B$304,MATCH($D47,Catalogue!$A$5:$A$304,0)),"Code produit inconnu"))</f>
        <v/>
      </c>
      <c r="F47" s="17" t="str">
        <f aca="false">IF($D47="","",IFERROR(INDEX(Catalogue!$C$5:$C$304,MATCH($D47,Catalogue!$A$5:$A$304,0)),""))</f>
        <v/>
      </c>
      <c r="G47" s="10"/>
      <c r="H47" s="18" t="str">
        <f aca="false">IF(OR($B47="",$D47=""),"",IFERROR(INDEX('Tarifs negocies'!$C$5:$C$404,MATCH($B47&amp;"|"&amp;$D47,'Tarifs negocies'!$D$5:$D$404,0)),IFERROR(INDEX(Catalogue!$D$5:$D$304,MATCH($D47,Catalogue!$A$5:$A$304,0))*(1-IFERROR(INDEX(Clients!$F$5:$F$204,MATCH($B47,Clients!$A$5:$A$204,0)),0)),"")))</f>
        <v/>
      </c>
      <c r="I47" s="18" t="str">
        <f aca="false">IF(OR($G47="",$H47=""),"",$G47*$H47)</f>
        <v/>
      </c>
      <c r="J47" s="15"/>
      <c r="K47" s="10"/>
    </row>
    <row r="48" customFormat="false" ht="15" hidden="false" customHeight="false" outlineLevel="0" collapsed="false">
      <c r="A48" s="15"/>
      <c r="B48" s="10"/>
      <c r="C48" s="16" t="str">
        <f aca="false">IF($B48="","",IFERROR(INDEX(Clients!$B$5:$B$204,MATCH($B48,Clients!$A$5:$A$204,0)),"Code client inconnu"))</f>
        <v/>
      </c>
      <c r="D48" s="10"/>
      <c r="E48" s="16" t="str">
        <f aca="false">IF($D48="","",IFERROR(INDEX(Catalogue!$B$5:$B$304,MATCH($D48,Catalogue!$A$5:$A$304,0)),"Code produit inconnu"))</f>
        <v/>
      </c>
      <c r="F48" s="17" t="str">
        <f aca="false">IF($D48="","",IFERROR(INDEX(Catalogue!$C$5:$C$304,MATCH($D48,Catalogue!$A$5:$A$304,0)),""))</f>
        <v/>
      </c>
      <c r="G48" s="10"/>
      <c r="H48" s="18" t="str">
        <f aca="false">IF(OR($B48="",$D48=""),"",IFERROR(INDEX('Tarifs negocies'!$C$5:$C$404,MATCH($B48&amp;"|"&amp;$D48,'Tarifs negocies'!$D$5:$D$404,0)),IFERROR(INDEX(Catalogue!$D$5:$D$304,MATCH($D48,Catalogue!$A$5:$A$304,0))*(1-IFERROR(INDEX(Clients!$F$5:$F$204,MATCH($B48,Clients!$A$5:$A$204,0)),0)),"")))</f>
        <v/>
      </c>
      <c r="I48" s="18" t="str">
        <f aca="false">IF(OR($G48="",$H48=""),"",$G48*$H48)</f>
        <v/>
      </c>
      <c r="J48" s="15"/>
      <c r="K48" s="10"/>
    </row>
    <row r="49" customFormat="false" ht="15" hidden="false" customHeight="false" outlineLevel="0" collapsed="false">
      <c r="A49" s="15"/>
      <c r="B49" s="10"/>
      <c r="C49" s="16" t="str">
        <f aca="false">IF($B49="","",IFERROR(INDEX(Clients!$B$5:$B$204,MATCH($B49,Clients!$A$5:$A$204,0)),"Code client inconnu"))</f>
        <v/>
      </c>
      <c r="D49" s="10"/>
      <c r="E49" s="16" t="str">
        <f aca="false">IF($D49="","",IFERROR(INDEX(Catalogue!$B$5:$B$304,MATCH($D49,Catalogue!$A$5:$A$304,0)),"Code produit inconnu"))</f>
        <v/>
      </c>
      <c r="F49" s="17" t="str">
        <f aca="false">IF($D49="","",IFERROR(INDEX(Catalogue!$C$5:$C$304,MATCH($D49,Catalogue!$A$5:$A$304,0)),""))</f>
        <v/>
      </c>
      <c r="G49" s="10"/>
      <c r="H49" s="18" t="str">
        <f aca="false">IF(OR($B49="",$D49=""),"",IFERROR(INDEX('Tarifs negocies'!$C$5:$C$404,MATCH($B49&amp;"|"&amp;$D49,'Tarifs negocies'!$D$5:$D$404,0)),IFERROR(INDEX(Catalogue!$D$5:$D$304,MATCH($D49,Catalogue!$A$5:$A$304,0))*(1-IFERROR(INDEX(Clients!$F$5:$F$204,MATCH($B49,Clients!$A$5:$A$204,0)),0)),"")))</f>
        <v/>
      </c>
      <c r="I49" s="18" t="str">
        <f aca="false">IF(OR($G49="",$H49=""),"",$G49*$H49)</f>
        <v/>
      </c>
      <c r="J49" s="15"/>
      <c r="K49" s="10"/>
    </row>
    <row r="50" customFormat="false" ht="15" hidden="false" customHeight="false" outlineLevel="0" collapsed="false">
      <c r="A50" s="15"/>
      <c r="B50" s="10"/>
      <c r="C50" s="16" t="str">
        <f aca="false">IF($B50="","",IFERROR(INDEX(Clients!$B$5:$B$204,MATCH($B50,Clients!$A$5:$A$204,0)),"Code client inconnu"))</f>
        <v/>
      </c>
      <c r="D50" s="10"/>
      <c r="E50" s="16" t="str">
        <f aca="false">IF($D50="","",IFERROR(INDEX(Catalogue!$B$5:$B$304,MATCH($D50,Catalogue!$A$5:$A$304,0)),"Code produit inconnu"))</f>
        <v/>
      </c>
      <c r="F50" s="17" t="str">
        <f aca="false">IF($D50="","",IFERROR(INDEX(Catalogue!$C$5:$C$304,MATCH($D50,Catalogue!$A$5:$A$304,0)),""))</f>
        <v/>
      </c>
      <c r="G50" s="10"/>
      <c r="H50" s="18" t="str">
        <f aca="false">IF(OR($B50="",$D50=""),"",IFERROR(INDEX('Tarifs negocies'!$C$5:$C$404,MATCH($B50&amp;"|"&amp;$D50,'Tarifs negocies'!$D$5:$D$404,0)),IFERROR(INDEX(Catalogue!$D$5:$D$304,MATCH($D50,Catalogue!$A$5:$A$304,0))*(1-IFERROR(INDEX(Clients!$F$5:$F$204,MATCH($B50,Clients!$A$5:$A$204,0)),0)),"")))</f>
        <v/>
      </c>
      <c r="I50" s="18" t="str">
        <f aca="false">IF(OR($G50="",$H50=""),"",$G50*$H50)</f>
        <v/>
      </c>
      <c r="J50" s="15"/>
      <c r="K50" s="10"/>
    </row>
    <row r="51" customFormat="false" ht="15" hidden="false" customHeight="false" outlineLevel="0" collapsed="false">
      <c r="A51" s="15"/>
      <c r="B51" s="10"/>
      <c r="C51" s="16" t="str">
        <f aca="false">IF($B51="","",IFERROR(INDEX(Clients!$B$5:$B$204,MATCH($B51,Clients!$A$5:$A$204,0)),"Code client inconnu"))</f>
        <v/>
      </c>
      <c r="D51" s="10"/>
      <c r="E51" s="16" t="str">
        <f aca="false">IF($D51="","",IFERROR(INDEX(Catalogue!$B$5:$B$304,MATCH($D51,Catalogue!$A$5:$A$304,0)),"Code produit inconnu"))</f>
        <v/>
      </c>
      <c r="F51" s="17" t="str">
        <f aca="false">IF($D51="","",IFERROR(INDEX(Catalogue!$C$5:$C$304,MATCH($D51,Catalogue!$A$5:$A$304,0)),""))</f>
        <v/>
      </c>
      <c r="G51" s="10"/>
      <c r="H51" s="18" t="str">
        <f aca="false">IF(OR($B51="",$D51=""),"",IFERROR(INDEX('Tarifs negocies'!$C$5:$C$404,MATCH($B51&amp;"|"&amp;$D51,'Tarifs negocies'!$D$5:$D$404,0)),IFERROR(INDEX(Catalogue!$D$5:$D$304,MATCH($D51,Catalogue!$A$5:$A$304,0))*(1-IFERROR(INDEX(Clients!$F$5:$F$204,MATCH($B51,Clients!$A$5:$A$204,0)),0)),"")))</f>
        <v/>
      </c>
      <c r="I51" s="18" t="str">
        <f aca="false">IF(OR($G51="",$H51=""),"",$G51*$H51)</f>
        <v/>
      </c>
      <c r="J51" s="15"/>
      <c r="K51" s="10"/>
    </row>
    <row r="52" customFormat="false" ht="15" hidden="false" customHeight="false" outlineLevel="0" collapsed="false">
      <c r="A52" s="15"/>
      <c r="B52" s="10"/>
      <c r="C52" s="16" t="str">
        <f aca="false">IF($B52="","",IFERROR(INDEX(Clients!$B$5:$B$204,MATCH($B52,Clients!$A$5:$A$204,0)),"Code client inconnu"))</f>
        <v/>
      </c>
      <c r="D52" s="10"/>
      <c r="E52" s="16" t="str">
        <f aca="false">IF($D52="","",IFERROR(INDEX(Catalogue!$B$5:$B$304,MATCH($D52,Catalogue!$A$5:$A$304,0)),"Code produit inconnu"))</f>
        <v/>
      </c>
      <c r="F52" s="17" t="str">
        <f aca="false">IF($D52="","",IFERROR(INDEX(Catalogue!$C$5:$C$304,MATCH($D52,Catalogue!$A$5:$A$304,0)),""))</f>
        <v/>
      </c>
      <c r="G52" s="10"/>
      <c r="H52" s="18" t="str">
        <f aca="false">IF(OR($B52="",$D52=""),"",IFERROR(INDEX('Tarifs negocies'!$C$5:$C$404,MATCH($B52&amp;"|"&amp;$D52,'Tarifs negocies'!$D$5:$D$404,0)),IFERROR(INDEX(Catalogue!$D$5:$D$304,MATCH($D52,Catalogue!$A$5:$A$304,0))*(1-IFERROR(INDEX(Clients!$F$5:$F$204,MATCH($B52,Clients!$A$5:$A$204,0)),0)),"")))</f>
        <v/>
      </c>
      <c r="I52" s="18" t="str">
        <f aca="false">IF(OR($G52="",$H52=""),"",$G52*$H52)</f>
        <v/>
      </c>
      <c r="J52" s="15"/>
      <c r="K52" s="10"/>
    </row>
    <row r="53" customFormat="false" ht="15" hidden="false" customHeight="false" outlineLevel="0" collapsed="false">
      <c r="A53" s="15"/>
      <c r="B53" s="10"/>
      <c r="C53" s="16" t="str">
        <f aca="false">IF($B53="","",IFERROR(INDEX(Clients!$B$5:$B$204,MATCH($B53,Clients!$A$5:$A$204,0)),"Code client inconnu"))</f>
        <v/>
      </c>
      <c r="D53" s="10"/>
      <c r="E53" s="16" t="str">
        <f aca="false">IF($D53="","",IFERROR(INDEX(Catalogue!$B$5:$B$304,MATCH($D53,Catalogue!$A$5:$A$304,0)),"Code produit inconnu"))</f>
        <v/>
      </c>
      <c r="F53" s="17" t="str">
        <f aca="false">IF($D53="","",IFERROR(INDEX(Catalogue!$C$5:$C$304,MATCH($D53,Catalogue!$A$5:$A$304,0)),""))</f>
        <v/>
      </c>
      <c r="G53" s="10"/>
      <c r="H53" s="18" t="str">
        <f aca="false">IF(OR($B53="",$D53=""),"",IFERROR(INDEX('Tarifs negocies'!$C$5:$C$404,MATCH($B53&amp;"|"&amp;$D53,'Tarifs negocies'!$D$5:$D$404,0)),IFERROR(INDEX(Catalogue!$D$5:$D$304,MATCH($D53,Catalogue!$A$5:$A$304,0))*(1-IFERROR(INDEX(Clients!$F$5:$F$204,MATCH($B53,Clients!$A$5:$A$204,0)),0)),"")))</f>
        <v/>
      </c>
      <c r="I53" s="18" t="str">
        <f aca="false">IF(OR($G53="",$H53=""),"",$G53*$H53)</f>
        <v/>
      </c>
      <c r="J53" s="15"/>
      <c r="K53" s="10"/>
    </row>
    <row r="54" customFormat="false" ht="15" hidden="false" customHeight="false" outlineLevel="0" collapsed="false">
      <c r="A54" s="15"/>
      <c r="B54" s="10"/>
      <c r="C54" s="16" t="str">
        <f aca="false">IF($B54="","",IFERROR(INDEX(Clients!$B$5:$B$204,MATCH($B54,Clients!$A$5:$A$204,0)),"Code client inconnu"))</f>
        <v/>
      </c>
      <c r="D54" s="10"/>
      <c r="E54" s="16" t="str">
        <f aca="false">IF($D54="","",IFERROR(INDEX(Catalogue!$B$5:$B$304,MATCH($D54,Catalogue!$A$5:$A$304,0)),"Code produit inconnu"))</f>
        <v/>
      </c>
      <c r="F54" s="17" t="str">
        <f aca="false">IF($D54="","",IFERROR(INDEX(Catalogue!$C$5:$C$304,MATCH($D54,Catalogue!$A$5:$A$304,0)),""))</f>
        <v/>
      </c>
      <c r="G54" s="10"/>
      <c r="H54" s="18" t="str">
        <f aca="false">IF(OR($B54="",$D54=""),"",IFERROR(INDEX('Tarifs negocies'!$C$5:$C$404,MATCH($B54&amp;"|"&amp;$D54,'Tarifs negocies'!$D$5:$D$404,0)),IFERROR(INDEX(Catalogue!$D$5:$D$304,MATCH($D54,Catalogue!$A$5:$A$304,0))*(1-IFERROR(INDEX(Clients!$F$5:$F$204,MATCH($B54,Clients!$A$5:$A$204,0)),0)),"")))</f>
        <v/>
      </c>
      <c r="I54" s="18" t="str">
        <f aca="false">IF(OR($G54="",$H54=""),"",$G54*$H54)</f>
        <v/>
      </c>
      <c r="J54" s="15"/>
      <c r="K54" s="10"/>
    </row>
    <row r="55" customFormat="false" ht="15" hidden="false" customHeight="false" outlineLevel="0" collapsed="false">
      <c r="A55" s="15"/>
      <c r="B55" s="10"/>
      <c r="C55" s="16" t="str">
        <f aca="false">IF($B55="","",IFERROR(INDEX(Clients!$B$5:$B$204,MATCH($B55,Clients!$A$5:$A$204,0)),"Code client inconnu"))</f>
        <v/>
      </c>
      <c r="D55" s="10"/>
      <c r="E55" s="16" t="str">
        <f aca="false">IF($D55="","",IFERROR(INDEX(Catalogue!$B$5:$B$304,MATCH($D55,Catalogue!$A$5:$A$304,0)),"Code produit inconnu"))</f>
        <v/>
      </c>
      <c r="F55" s="17" t="str">
        <f aca="false">IF($D55="","",IFERROR(INDEX(Catalogue!$C$5:$C$304,MATCH($D55,Catalogue!$A$5:$A$304,0)),""))</f>
        <v/>
      </c>
      <c r="G55" s="10"/>
      <c r="H55" s="18" t="str">
        <f aca="false">IF(OR($B55="",$D55=""),"",IFERROR(INDEX('Tarifs negocies'!$C$5:$C$404,MATCH($B55&amp;"|"&amp;$D55,'Tarifs negocies'!$D$5:$D$404,0)),IFERROR(INDEX(Catalogue!$D$5:$D$304,MATCH($D55,Catalogue!$A$5:$A$304,0))*(1-IFERROR(INDEX(Clients!$F$5:$F$204,MATCH($B55,Clients!$A$5:$A$204,0)),0)),"")))</f>
        <v/>
      </c>
      <c r="I55" s="18" t="str">
        <f aca="false">IF(OR($G55="",$H55=""),"",$G55*$H55)</f>
        <v/>
      </c>
      <c r="J55" s="15"/>
      <c r="K55" s="10"/>
    </row>
    <row r="56" customFormat="false" ht="15" hidden="false" customHeight="false" outlineLevel="0" collapsed="false">
      <c r="A56" s="15"/>
      <c r="B56" s="10"/>
      <c r="C56" s="16" t="str">
        <f aca="false">IF($B56="","",IFERROR(INDEX(Clients!$B$5:$B$204,MATCH($B56,Clients!$A$5:$A$204,0)),"Code client inconnu"))</f>
        <v/>
      </c>
      <c r="D56" s="10"/>
      <c r="E56" s="16" t="str">
        <f aca="false">IF($D56="","",IFERROR(INDEX(Catalogue!$B$5:$B$304,MATCH($D56,Catalogue!$A$5:$A$304,0)),"Code produit inconnu"))</f>
        <v/>
      </c>
      <c r="F56" s="17" t="str">
        <f aca="false">IF($D56="","",IFERROR(INDEX(Catalogue!$C$5:$C$304,MATCH($D56,Catalogue!$A$5:$A$304,0)),""))</f>
        <v/>
      </c>
      <c r="G56" s="10"/>
      <c r="H56" s="18" t="str">
        <f aca="false">IF(OR($B56="",$D56=""),"",IFERROR(INDEX('Tarifs negocies'!$C$5:$C$404,MATCH($B56&amp;"|"&amp;$D56,'Tarifs negocies'!$D$5:$D$404,0)),IFERROR(INDEX(Catalogue!$D$5:$D$304,MATCH($D56,Catalogue!$A$5:$A$304,0))*(1-IFERROR(INDEX(Clients!$F$5:$F$204,MATCH($B56,Clients!$A$5:$A$204,0)),0)),"")))</f>
        <v/>
      </c>
      <c r="I56" s="18" t="str">
        <f aca="false">IF(OR($G56="",$H56=""),"",$G56*$H56)</f>
        <v/>
      </c>
      <c r="J56" s="15"/>
      <c r="K56" s="10"/>
    </row>
    <row r="57" customFormat="false" ht="15" hidden="false" customHeight="false" outlineLevel="0" collapsed="false">
      <c r="A57" s="15"/>
      <c r="B57" s="10"/>
      <c r="C57" s="16" t="str">
        <f aca="false">IF($B57="","",IFERROR(INDEX(Clients!$B$5:$B$204,MATCH($B57,Clients!$A$5:$A$204,0)),"Code client inconnu"))</f>
        <v/>
      </c>
      <c r="D57" s="10"/>
      <c r="E57" s="16" t="str">
        <f aca="false">IF($D57="","",IFERROR(INDEX(Catalogue!$B$5:$B$304,MATCH($D57,Catalogue!$A$5:$A$304,0)),"Code produit inconnu"))</f>
        <v/>
      </c>
      <c r="F57" s="17" t="str">
        <f aca="false">IF($D57="","",IFERROR(INDEX(Catalogue!$C$5:$C$304,MATCH($D57,Catalogue!$A$5:$A$304,0)),""))</f>
        <v/>
      </c>
      <c r="G57" s="10"/>
      <c r="H57" s="18" t="str">
        <f aca="false">IF(OR($B57="",$D57=""),"",IFERROR(INDEX('Tarifs negocies'!$C$5:$C$404,MATCH($B57&amp;"|"&amp;$D57,'Tarifs negocies'!$D$5:$D$404,0)),IFERROR(INDEX(Catalogue!$D$5:$D$304,MATCH($D57,Catalogue!$A$5:$A$304,0))*(1-IFERROR(INDEX(Clients!$F$5:$F$204,MATCH($B57,Clients!$A$5:$A$204,0)),0)),"")))</f>
        <v/>
      </c>
      <c r="I57" s="18" t="str">
        <f aca="false">IF(OR($G57="",$H57=""),"",$G57*$H57)</f>
        <v/>
      </c>
      <c r="J57" s="15"/>
      <c r="K57" s="10"/>
    </row>
    <row r="58" customFormat="false" ht="15" hidden="false" customHeight="false" outlineLevel="0" collapsed="false">
      <c r="A58" s="15"/>
      <c r="B58" s="10"/>
      <c r="C58" s="16" t="str">
        <f aca="false">IF($B58="","",IFERROR(INDEX(Clients!$B$5:$B$204,MATCH($B58,Clients!$A$5:$A$204,0)),"Code client inconnu"))</f>
        <v/>
      </c>
      <c r="D58" s="10"/>
      <c r="E58" s="16" t="str">
        <f aca="false">IF($D58="","",IFERROR(INDEX(Catalogue!$B$5:$B$304,MATCH($D58,Catalogue!$A$5:$A$304,0)),"Code produit inconnu"))</f>
        <v/>
      </c>
      <c r="F58" s="17" t="str">
        <f aca="false">IF($D58="","",IFERROR(INDEX(Catalogue!$C$5:$C$304,MATCH($D58,Catalogue!$A$5:$A$304,0)),""))</f>
        <v/>
      </c>
      <c r="G58" s="10"/>
      <c r="H58" s="18" t="str">
        <f aca="false">IF(OR($B58="",$D58=""),"",IFERROR(INDEX('Tarifs negocies'!$C$5:$C$404,MATCH($B58&amp;"|"&amp;$D58,'Tarifs negocies'!$D$5:$D$404,0)),IFERROR(INDEX(Catalogue!$D$5:$D$304,MATCH($D58,Catalogue!$A$5:$A$304,0))*(1-IFERROR(INDEX(Clients!$F$5:$F$204,MATCH($B58,Clients!$A$5:$A$204,0)),0)),"")))</f>
        <v/>
      </c>
      <c r="I58" s="18" t="str">
        <f aca="false">IF(OR($G58="",$H58=""),"",$G58*$H58)</f>
        <v/>
      </c>
      <c r="J58" s="15"/>
      <c r="K58" s="10"/>
    </row>
    <row r="59" customFormat="false" ht="15" hidden="false" customHeight="false" outlineLevel="0" collapsed="false">
      <c r="A59" s="15"/>
      <c r="B59" s="10"/>
      <c r="C59" s="16" t="str">
        <f aca="false">IF($B59="","",IFERROR(INDEX(Clients!$B$5:$B$204,MATCH($B59,Clients!$A$5:$A$204,0)),"Code client inconnu"))</f>
        <v/>
      </c>
      <c r="D59" s="10"/>
      <c r="E59" s="16" t="str">
        <f aca="false">IF($D59="","",IFERROR(INDEX(Catalogue!$B$5:$B$304,MATCH($D59,Catalogue!$A$5:$A$304,0)),"Code produit inconnu"))</f>
        <v/>
      </c>
      <c r="F59" s="17" t="str">
        <f aca="false">IF($D59="","",IFERROR(INDEX(Catalogue!$C$5:$C$304,MATCH($D59,Catalogue!$A$5:$A$304,0)),""))</f>
        <v/>
      </c>
      <c r="G59" s="10"/>
      <c r="H59" s="18" t="str">
        <f aca="false">IF(OR($B59="",$D59=""),"",IFERROR(INDEX('Tarifs negocies'!$C$5:$C$404,MATCH($B59&amp;"|"&amp;$D59,'Tarifs negocies'!$D$5:$D$404,0)),IFERROR(INDEX(Catalogue!$D$5:$D$304,MATCH($D59,Catalogue!$A$5:$A$304,0))*(1-IFERROR(INDEX(Clients!$F$5:$F$204,MATCH($B59,Clients!$A$5:$A$204,0)),0)),"")))</f>
        <v/>
      </c>
      <c r="I59" s="18" t="str">
        <f aca="false">IF(OR($G59="",$H59=""),"",$G59*$H59)</f>
        <v/>
      </c>
      <c r="J59" s="15"/>
      <c r="K59" s="10"/>
    </row>
    <row r="60" customFormat="false" ht="15" hidden="false" customHeight="false" outlineLevel="0" collapsed="false">
      <c r="A60" s="15"/>
      <c r="B60" s="10"/>
      <c r="C60" s="16" t="str">
        <f aca="false">IF($B60="","",IFERROR(INDEX(Clients!$B$5:$B$204,MATCH($B60,Clients!$A$5:$A$204,0)),"Code client inconnu"))</f>
        <v/>
      </c>
      <c r="D60" s="10"/>
      <c r="E60" s="16" t="str">
        <f aca="false">IF($D60="","",IFERROR(INDEX(Catalogue!$B$5:$B$304,MATCH($D60,Catalogue!$A$5:$A$304,0)),"Code produit inconnu"))</f>
        <v/>
      </c>
      <c r="F60" s="17" t="str">
        <f aca="false">IF($D60="","",IFERROR(INDEX(Catalogue!$C$5:$C$304,MATCH($D60,Catalogue!$A$5:$A$304,0)),""))</f>
        <v/>
      </c>
      <c r="G60" s="10"/>
      <c r="H60" s="18" t="str">
        <f aca="false">IF(OR($B60="",$D60=""),"",IFERROR(INDEX('Tarifs negocies'!$C$5:$C$404,MATCH($B60&amp;"|"&amp;$D60,'Tarifs negocies'!$D$5:$D$404,0)),IFERROR(INDEX(Catalogue!$D$5:$D$304,MATCH($D60,Catalogue!$A$5:$A$304,0))*(1-IFERROR(INDEX(Clients!$F$5:$F$204,MATCH($B60,Clients!$A$5:$A$204,0)),0)),"")))</f>
        <v/>
      </c>
      <c r="I60" s="18" t="str">
        <f aca="false">IF(OR($G60="",$H60=""),"",$G60*$H60)</f>
        <v/>
      </c>
      <c r="J60" s="15"/>
      <c r="K60" s="10"/>
    </row>
    <row r="61" customFormat="false" ht="15" hidden="false" customHeight="false" outlineLevel="0" collapsed="false">
      <c r="A61" s="15"/>
      <c r="B61" s="10"/>
      <c r="C61" s="16" t="str">
        <f aca="false">IF($B61="","",IFERROR(INDEX(Clients!$B$5:$B$204,MATCH($B61,Clients!$A$5:$A$204,0)),"Code client inconnu"))</f>
        <v/>
      </c>
      <c r="D61" s="10"/>
      <c r="E61" s="16" t="str">
        <f aca="false">IF($D61="","",IFERROR(INDEX(Catalogue!$B$5:$B$304,MATCH($D61,Catalogue!$A$5:$A$304,0)),"Code produit inconnu"))</f>
        <v/>
      </c>
      <c r="F61" s="17" t="str">
        <f aca="false">IF($D61="","",IFERROR(INDEX(Catalogue!$C$5:$C$304,MATCH($D61,Catalogue!$A$5:$A$304,0)),""))</f>
        <v/>
      </c>
      <c r="G61" s="10"/>
      <c r="H61" s="18" t="str">
        <f aca="false">IF(OR($B61="",$D61=""),"",IFERROR(INDEX('Tarifs negocies'!$C$5:$C$404,MATCH($B61&amp;"|"&amp;$D61,'Tarifs negocies'!$D$5:$D$404,0)),IFERROR(INDEX(Catalogue!$D$5:$D$304,MATCH($D61,Catalogue!$A$5:$A$304,0))*(1-IFERROR(INDEX(Clients!$F$5:$F$204,MATCH($B61,Clients!$A$5:$A$204,0)),0)),"")))</f>
        <v/>
      </c>
      <c r="I61" s="18" t="str">
        <f aca="false">IF(OR($G61="",$H61=""),"",$G61*$H61)</f>
        <v/>
      </c>
      <c r="J61" s="15"/>
      <c r="K61" s="10"/>
    </row>
    <row r="62" customFormat="false" ht="15" hidden="false" customHeight="false" outlineLevel="0" collapsed="false">
      <c r="A62" s="15"/>
      <c r="B62" s="10"/>
      <c r="C62" s="16" t="str">
        <f aca="false">IF($B62="","",IFERROR(INDEX(Clients!$B$5:$B$204,MATCH($B62,Clients!$A$5:$A$204,0)),"Code client inconnu"))</f>
        <v/>
      </c>
      <c r="D62" s="10"/>
      <c r="E62" s="16" t="str">
        <f aca="false">IF($D62="","",IFERROR(INDEX(Catalogue!$B$5:$B$304,MATCH($D62,Catalogue!$A$5:$A$304,0)),"Code produit inconnu"))</f>
        <v/>
      </c>
      <c r="F62" s="17" t="str">
        <f aca="false">IF($D62="","",IFERROR(INDEX(Catalogue!$C$5:$C$304,MATCH($D62,Catalogue!$A$5:$A$304,0)),""))</f>
        <v/>
      </c>
      <c r="G62" s="10"/>
      <c r="H62" s="18" t="str">
        <f aca="false">IF(OR($B62="",$D62=""),"",IFERROR(INDEX('Tarifs negocies'!$C$5:$C$404,MATCH($B62&amp;"|"&amp;$D62,'Tarifs negocies'!$D$5:$D$404,0)),IFERROR(INDEX(Catalogue!$D$5:$D$304,MATCH($D62,Catalogue!$A$5:$A$304,0))*(1-IFERROR(INDEX(Clients!$F$5:$F$204,MATCH($B62,Clients!$A$5:$A$204,0)),0)),"")))</f>
        <v/>
      </c>
      <c r="I62" s="18" t="str">
        <f aca="false">IF(OR($G62="",$H62=""),"",$G62*$H62)</f>
        <v/>
      </c>
      <c r="J62" s="15"/>
      <c r="K62" s="10"/>
    </row>
    <row r="63" customFormat="false" ht="15" hidden="false" customHeight="false" outlineLevel="0" collapsed="false">
      <c r="A63" s="15"/>
      <c r="B63" s="10"/>
      <c r="C63" s="16" t="str">
        <f aca="false">IF($B63="","",IFERROR(INDEX(Clients!$B$5:$B$204,MATCH($B63,Clients!$A$5:$A$204,0)),"Code client inconnu"))</f>
        <v/>
      </c>
      <c r="D63" s="10"/>
      <c r="E63" s="16" t="str">
        <f aca="false">IF($D63="","",IFERROR(INDEX(Catalogue!$B$5:$B$304,MATCH($D63,Catalogue!$A$5:$A$304,0)),"Code produit inconnu"))</f>
        <v/>
      </c>
      <c r="F63" s="17" t="str">
        <f aca="false">IF($D63="","",IFERROR(INDEX(Catalogue!$C$5:$C$304,MATCH($D63,Catalogue!$A$5:$A$304,0)),""))</f>
        <v/>
      </c>
      <c r="G63" s="10"/>
      <c r="H63" s="18" t="str">
        <f aca="false">IF(OR($B63="",$D63=""),"",IFERROR(INDEX('Tarifs negocies'!$C$5:$C$404,MATCH($B63&amp;"|"&amp;$D63,'Tarifs negocies'!$D$5:$D$404,0)),IFERROR(INDEX(Catalogue!$D$5:$D$304,MATCH($D63,Catalogue!$A$5:$A$304,0))*(1-IFERROR(INDEX(Clients!$F$5:$F$204,MATCH($B63,Clients!$A$5:$A$204,0)),0)),"")))</f>
        <v/>
      </c>
      <c r="I63" s="18" t="str">
        <f aca="false">IF(OR($G63="",$H63=""),"",$G63*$H63)</f>
        <v/>
      </c>
      <c r="J63" s="15"/>
      <c r="K63" s="10"/>
    </row>
    <row r="64" customFormat="false" ht="15" hidden="false" customHeight="false" outlineLevel="0" collapsed="false">
      <c r="A64" s="15"/>
      <c r="B64" s="10"/>
      <c r="C64" s="16" t="str">
        <f aca="false">IF($B64="","",IFERROR(INDEX(Clients!$B$5:$B$204,MATCH($B64,Clients!$A$5:$A$204,0)),"Code client inconnu"))</f>
        <v/>
      </c>
      <c r="D64" s="10"/>
      <c r="E64" s="16" t="str">
        <f aca="false">IF($D64="","",IFERROR(INDEX(Catalogue!$B$5:$B$304,MATCH($D64,Catalogue!$A$5:$A$304,0)),"Code produit inconnu"))</f>
        <v/>
      </c>
      <c r="F64" s="17" t="str">
        <f aca="false">IF($D64="","",IFERROR(INDEX(Catalogue!$C$5:$C$304,MATCH($D64,Catalogue!$A$5:$A$304,0)),""))</f>
        <v/>
      </c>
      <c r="G64" s="10"/>
      <c r="H64" s="18" t="str">
        <f aca="false">IF(OR($B64="",$D64=""),"",IFERROR(INDEX('Tarifs negocies'!$C$5:$C$404,MATCH($B64&amp;"|"&amp;$D64,'Tarifs negocies'!$D$5:$D$404,0)),IFERROR(INDEX(Catalogue!$D$5:$D$304,MATCH($D64,Catalogue!$A$5:$A$304,0))*(1-IFERROR(INDEX(Clients!$F$5:$F$204,MATCH($B64,Clients!$A$5:$A$204,0)),0)),"")))</f>
        <v/>
      </c>
      <c r="I64" s="18" t="str">
        <f aca="false">IF(OR($G64="",$H64=""),"",$G64*$H64)</f>
        <v/>
      </c>
      <c r="J64" s="15"/>
      <c r="K64" s="10"/>
    </row>
    <row r="65" customFormat="false" ht="15" hidden="false" customHeight="false" outlineLevel="0" collapsed="false">
      <c r="A65" s="15"/>
      <c r="B65" s="10"/>
      <c r="C65" s="16" t="str">
        <f aca="false">IF($B65="","",IFERROR(INDEX(Clients!$B$5:$B$204,MATCH($B65,Clients!$A$5:$A$204,0)),"Code client inconnu"))</f>
        <v/>
      </c>
      <c r="D65" s="10"/>
      <c r="E65" s="16" t="str">
        <f aca="false">IF($D65="","",IFERROR(INDEX(Catalogue!$B$5:$B$304,MATCH($D65,Catalogue!$A$5:$A$304,0)),"Code produit inconnu"))</f>
        <v/>
      </c>
      <c r="F65" s="17" t="str">
        <f aca="false">IF($D65="","",IFERROR(INDEX(Catalogue!$C$5:$C$304,MATCH($D65,Catalogue!$A$5:$A$304,0)),""))</f>
        <v/>
      </c>
      <c r="G65" s="10"/>
      <c r="H65" s="18" t="str">
        <f aca="false">IF(OR($B65="",$D65=""),"",IFERROR(INDEX('Tarifs negocies'!$C$5:$C$404,MATCH($B65&amp;"|"&amp;$D65,'Tarifs negocies'!$D$5:$D$404,0)),IFERROR(INDEX(Catalogue!$D$5:$D$304,MATCH($D65,Catalogue!$A$5:$A$304,0))*(1-IFERROR(INDEX(Clients!$F$5:$F$204,MATCH($B65,Clients!$A$5:$A$204,0)),0)),"")))</f>
        <v/>
      </c>
      <c r="I65" s="18" t="str">
        <f aca="false">IF(OR($G65="",$H65=""),"",$G65*$H65)</f>
        <v/>
      </c>
      <c r="J65" s="15"/>
      <c r="K65" s="10"/>
    </row>
    <row r="66" customFormat="false" ht="15" hidden="false" customHeight="false" outlineLevel="0" collapsed="false">
      <c r="A66" s="15"/>
      <c r="B66" s="10"/>
      <c r="C66" s="16" t="str">
        <f aca="false">IF($B66="","",IFERROR(INDEX(Clients!$B$5:$B$204,MATCH($B66,Clients!$A$5:$A$204,0)),"Code client inconnu"))</f>
        <v/>
      </c>
      <c r="D66" s="10"/>
      <c r="E66" s="16" t="str">
        <f aca="false">IF($D66="","",IFERROR(INDEX(Catalogue!$B$5:$B$304,MATCH($D66,Catalogue!$A$5:$A$304,0)),"Code produit inconnu"))</f>
        <v/>
      </c>
      <c r="F66" s="17" t="str">
        <f aca="false">IF($D66="","",IFERROR(INDEX(Catalogue!$C$5:$C$304,MATCH($D66,Catalogue!$A$5:$A$304,0)),""))</f>
        <v/>
      </c>
      <c r="G66" s="10"/>
      <c r="H66" s="18" t="str">
        <f aca="false">IF(OR($B66="",$D66=""),"",IFERROR(INDEX('Tarifs negocies'!$C$5:$C$404,MATCH($B66&amp;"|"&amp;$D66,'Tarifs negocies'!$D$5:$D$404,0)),IFERROR(INDEX(Catalogue!$D$5:$D$304,MATCH($D66,Catalogue!$A$5:$A$304,0))*(1-IFERROR(INDEX(Clients!$F$5:$F$204,MATCH($B66,Clients!$A$5:$A$204,0)),0)),"")))</f>
        <v/>
      </c>
      <c r="I66" s="18" t="str">
        <f aca="false">IF(OR($G66="",$H66=""),"",$G66*$H66)</f>
        <v/>
      </c>
      <c r="J66" s="15"/>
      <c r="K66" s="10"/>
    </row>
    <row r="67" customFormat="false" ht="15" hidden="false" customHeight="false" outlineLevel="0" collapsed="false">
      <c r="A67" s="15"/>
      <c r="B67" s="10"/>
      <c r="C67" s="16" t="str">
        <f aca="false">IF($B67="","",IFERROR(INDEX(Clients!$B$5:$B$204,MATCH($B67,Clients!$A$5:$A$204,0)),"Code client inconnu"))</f>
        <v/>
      </c>
      <c r="D67" s="10"/>
      <c r="E67" s="16" t="str">
        <f aca="false">IF($D67="","",IFERROR(INDEX(Catalogue!$B$5:$B$304,MATCH($D67,Catalogue!$A$5:$A$304,0)),"Code produit inconnu"))</f>
        <v/>
      </c>
      <c r="F67" s="17" t="str">
        <f aca="false">IF($D67="","",IFERROR(INDEX(Catalogue!$C$5:$C$304,MATCH($D67,Catalogue!$A$5:$A$304,0)),""))</f>
        <v/>
      </c>
      <c r="G67" s="10"/>
      <c r="H67" s="18" t="str">
        <f aca="false">IF(OR($B67="",$D67=""),"",IFERROR(INDEX('Tarifs negocies'!$C$5:$C$404,MATCH($B67&amp;"|"&amp;$D67,'Tarifs negocies'!$D$5:$D$404,0)),IFERROR(INDEX(Catalogue!$D$5:$D$304,MATCH($D67,Catalogue!$A$5:$A$304,0))*(1-IFERROR(INDEX(Clients!$F$5:$F$204,MATCH($B67,Clients!$A$5:$A$204,0)),0)),"")))</f>
        <v/>
      </c>
      <c r="I67" s="18" t="str">
        <f aca="false">IF(OR($G67="",$H67=""),"",$G67*$H67)</f>
        <v/>
      </c>
      <c r="J67" s="15"/>
      <c r="K67" s="10"/>
    </row>
    <row r="68" customFormat="false" ht="15" hidden="false" customHeight="false" outlineLevel="0" collapsed="false">
      <c r="A68" s="15"/>
      <c r="B68" s="10"/>
      <c r="C68" s="16" t="str">
        <f aca="false">IF($B68="","",IFERROR(INDEX(Clients!$B$5:$B$204,MATCH($B68,Clients!$A$5:$A$204,0)),"Code client inconnu"))</f>
        <v/>
      </c>
      <c r="D68" s="10"/>
      <c r="E68" s="16" t="str">
        <f aca="false">IF($D68="","",IFERROR(INDEX(Catalogue!$B$5:$B$304,MATCH($D68,Catalogue!$A$5:$A$304,0)),"Code produit inconnu"))</f>
        <v/>
      </c>
      <c r="F68" s="17" t="str">
        <f aca="false">IF($D68="","",IFERROR(INDEX(Catalogue!$C$5:$C$304,MATCH($D68,Catalogue!$A$5:$A$304,0)),""))</f>
        <v/>
      </c>
      <c r="G68" s="10"/>
      <c r="H68" s="18" t="str">
        <f aca="false">IF(OR($B68="",$D68=""),"",IFERROR(INDEX('Tarifs negocies'!$C$5:$C$404,MATCH($B68&amp;"|"&amp;$D68,'Tarifs negocies'!$D$5:$D$404,0)),IFERROR(INDEX(Catalogue!$D$5:$D$304,MATCH($D68,Catalogue!$A$5:$A$304,0))*(1-IFERROR(INDEX(Clients!$F$5:$F$204,MATCH($B68,Clients!$A$5:$A$204,0)),0)),"")))</f>
        <v/>
      </c>
      <c r="I68" s="18" t="str">
        <f aca="false">IF(OR($G68="",$H68=""),"",$G68*$H68)</f>
        <v/>
      </c>
      <c r="J68" s="15"/>
      <c r="K68" s="10"/>
    </row>
    <row r="69" customFormat="false" ht="15" hidden="false" customHeight="false" outlineLevel="0" collapsed="false">
      <c r="A69" s="15"/>
      <c r="B69" s="10"/>
      <c r="C69" s="16" t="str">
        <f aca="false">IF($B69="","",IFERROR(INDEX(Clients!$B$5:$B$204,MATCH($B69,Clients!$A$5:$A$204,0)),"Code client inconnu"))</f>
        <v/>
      </c>
      <c r="D69" s="10"/>
      <c r="E69" s="16" t="str">
        <f aca="false">IF($D69="","",IFERROR(INDEX(Catalogue!$B$5:$B$304,MATCH($D69,Catalogue!$A$5:$A$304,0)),"Code produit inconnu"))</f>
        <v/>
      </c>
      <c r="F69" s="17" t="str">
        <f aca="false">IF($D69="","",IFERROR(INDEX(Catalogue!$C$5:$C$304,MATCH($D69,Catalogue!$A$5:$A$304,0)),""))</f>
        <v/>
      </c>
      <c r="G69" s="10"/>
      <c r="H69" s="18" t="str">
        <f aca="false">IF(OR($B69="",$D69=""),"",IFERROR(INDEX('Tarifs negocies'!$C$5:$C$404,MATCH($B69&amp;"|"&amp;$D69,'Tarifs negocies'!$D$5:$D$404,0)),IFERROR(INDEX(Catalogue!$D$5:$D$304,MATCH($D69,Catalogue!$A$5:$A$304,0))*(1-IFERROR(INDEX(Clients!$F$5:$F$204,MATCH($B69,Clients!$A$5:$A$204,0)),0)),"")))</f>
        <v/>
      </c>
      <c r="I69" s="18" t="str">
        <f aca="false">IF(OR($G69="",$H69=""),"",$G69*$H69)</f>
        <v/>
      </c>
      <c r="J69" s="15"/>
      <c r="K69" s="10"/>
    </row>
    <row r="70" customFormat="false" ht="15" hidden="false" customHeight="false" outlineLevel="0" collapsed="false">
      <c r="A70" s="15"/>
      <c r="B70" s="10"/>
      <c r="C70" s="16" t="str">
        <f aca="false">IF($B70="","",IFERROR(INDEX(Clients!$B$5:$B$204,MATCH($B70,Clients!$A$5:$A$204,0)),"Code client inconnu"))</f>
        <v/>
      </c>
      <c r="D70" s="10"/>
      <c r="E70" s="16" t="str">
        <f aca="false">IF($D70="","",IFERROR(INDEX(Catalogue!$B$5:$B$304,MATCH($D70,Catalogue!$A$5:$A$304,0)),"Code produit inconnu"))</f>
        <v/>
      </c>
      <c r="F70" s="17" t="str">
        <f aca="false">IF($D70="","",IFERROR(INDEX(Catalogue!$C$5:$C$304,MATCH($D70,Catalogue!$A$5:$A$304,0)),""))</f>
        <v/>
      </c>
      <c r="G70" s="10"/>
      <c r="H70" s="18" t="str">
        <f aca="false">IF(OR($B70="",$D70=""),"",IFERROR(INDEX('Tarifs negocies'!$C$5:$C$404,MATCH($B70&amp;"|"&amp;$D70,'Tarifs negocies'!$D$5:$D$404,0)),IFERROR(INDEX(Catalogue!$D$5:$D$304,MATCH($D70,Catalogue!$A$5:$A$304,0))*(1-IFERROR(INDEX(Clients!$F$5:$F$204,MATCH($B70,Clients!$A$5:$A$204,0)),0)),"")))</f>
        <v/>
      </c>
      <c r="I70" s="18" t="str">
        <f aca="false">IF(OR($G70="",$H70=""),"",$G70*$H70)</f>
        <v/>
      </c>
      <c r="J70" s="15"/>
      <c r="K70" s="10"/>
    </row>
    <row r="71" customFormat="false" ht="15" hidden="false" customHeight="false" outlineLevel="0" collapsed="false">
      <c r="A71" s="15"/>
      <c r="B71" s="10"/>
      <c r="C71" s="16" t="str">
        <f aca="false">IF($B71="","",IFERROR(INDEX(Clients!$B$5:$B$204,MATCH($B71,Clients!$A$5:$A$204,0)),"Code client inconnu"))</f>
        <v/>
      </c>
      <c r="D71" s="10"/>
      <c r="E71" s="16" t="str">
        <f aca="false">IF($D71="","",IFERROR(INDEX(Catalogue!$B$5:$B$304,MATCH($D71,Catalogue!$A$5:$A$304,0)),"Code produit inconnu"))</f>
        <v/>
      </c>
      <c r="F71" s="17" t="str">
        <f aca="false">IF($D71="","",IFERROR(INDEX(Catalogue!$C$5:$C$304,MATCH($D71,Catalogue!$A$5:$A$304,0)),""))</f>
        <v/>
      </c>
      <c r="G71" s="10"/>
      <c r="H71" s="18" t="str">
        <f aca="false">IF(OR($B71="",$D71=""),"",IFERROR(INDEX('Tarifs negocies'!$C$5:$C$404,MATCH($B71&amp;"|"&amp;$D71,'Tarifs negocies'!$D$5:$D$404,0)),IFERROR(INDEX(Catalogue!$D$5:$D$304,MATCH($D71,Catalogue!$A$5:$A$304,0))*(1-IFERROR(INDEX(Clients!$F$5:$F$204,MATCH($B71,Clients!$A$5:$A$204,0)),0)),"")))</f>
        <v/>
      </c>
      <c r="I71" s="18" t="str">
        <f aca="false">IF(OR($G71="",$H71=""),"",$G71*$H71)</f>
        <v/>
      </c>
      <c r="J71" s="15"/>
      <c r="K71" s="10"/>
    </row>
    <row r="72" customFormat="false" ht="15" hidden="false" customHeight="false" outlineLevel="0" collapsed="false">
      <c r="A72" s="15"/>
      <c r="B72" s="10"/>
      <c r="C72" s="16" t="str">
        <f aca="false">IF($B72="","",IFERROR(INDEX(Clients!$B$5:$B$204,MATCH($B72,Clients!$A$5:$A$204,0)),"Code client inconnu"))</f>
        <v/>
      </c>
      <c r="D72" s="10"/>
      <c r="E72" s="16" t="str">
        <f aca="false">IF($D72="","",IFERROR(INDEX(Catalogue!$B$5:$B$304,MATCH($D72,Catalogue!$A$5:$A$304,0)),"Code produit inconnu"))</f>
        <v/>
      </c>
      <c r="F72" s="17" t="str">
        <f aca="false">IF($D72="","",IFERROR(INDEX(Catalogue!$C$5:$C$304,MATCH($D72,Catalogue!$A$5:$A$304,0)),""))</f>
        <v/>
      </c>
      <c r="G72" s="10"/>
      <c r="H72" s="18" t="str">
        <f aca="false">IF(OR($B72="",$D72=""),"",IFERROR(INDEX('Tarifs negocies'!$C$5:$C$404,MATCH($B72&amp;"|"&amp;$D72,'Tarifs negocies'!$D$5:$D$404,0)),IFERROR(INDEX(Catalogue!$D$5:$D$304,MATCH($D72,Catalogue!$A$5:$A$304,0))*(1-IFERROR(INDEX(Clients!$F$5:$F$204,MATCH($B72,Clients!$A$5:$A$204,0)),0)),"")))</f>
        <v/>
      </c>
      <c r="I72" s="18" t="str">
        <f aca="false">IF(OR($G72="",$H72=""),"",$G72*$H72)</f>
        <v/>
      </c>
      <c r="J72" s="15"/>
      <c r="K72" s="10"/>
    </row>
    <row r="73" customFormat="false" ht="15" hidden="false" customHeight="false" outlineLevel="0" collapsed="false">
      <c r="A73" s="15"/>
      <c r="B73" s="10"/>
      <c r="C73" s="16" t="str">
        <f aca="false">IF($B73="","",IFERROR(INDEX(Clients!$B$5:$B$204,MATCH($B73,Clients!$A$5:$A$204,0)),"Code client inconnu"))</f>
        <v/>
      </c>
      <c r="D73" s="10"/>
      <c r="E73" s="16" t="str">
        <f aca="false">IF($D73="","",IFERROR(INDEX(Catalogue!$B$5:$B$304,MATCH($D73,Catalogue!$A$5:$A$304,0)),"Code produit inconnu"))</f>
        <v/>
      </c>
      <c r="F73" s="17" t="str">
        <f aca="false">IF($D73="","",IFERROR(INDEX(Catalogue!$C$5:$C$304,MATCH($D73,Catalogue!$A$5:$A$304,0)),""))</f>
        <v/>
      </c>
      <c r="G73" s="10"/>
      <c r="H73" s="18" t="str">
        <f aca="false">IF(OR($B73="",$D73=""),"",IFERROR(INDEX('Tarifs negocies'!$C$5:$C$404,MATCH($B73&amp;"|"&amp;$D73,'Tarifs negocies'!$D$5:$D$404,0)),IFERROR(INDEX(Catalogue!$D$5:$D$304,MATCH($D73,Catalogue!$A$5:$A$304,0))*(1-IFERROR(INDEX(Clients!$F$5:$F$204,MATCH($B73,Clients!$A$5:$A$204,0)),0)),"")))</f>
        <v/>
      </c>
      <c r="I73" s="18" t="str">
        <f aca="false">IF(OR($G73="",$H73=""),"",$G73*$H73)</f>
        <v/>
      </c>
      <c r="J73" s="15"/>
      <c r="K73" s="10"/>
    </row>
    <row r="74" customFormat="false" ht="15" hidden="false" customHeight="false" outlineLevel="0" collapsed="false">
      <c r="A74" s="15"/>
      <c r="B74" s="10"/>
      <c r="C74" s="16" t="str">
        <f aca="false">IF($B74="","",IFERROR(INDEX(Clients!$B$5:$B$204,MATCH($B74,Clients!$A$5:$A$204,0)),"Code client inconnu"))</f>
        <v/>
      </c>
      <c r="D74" s="10"/>
      <c r="E74" s="16" t="str">
        <f aca="false">IF($D74="","",IFERROR(INDEX(Catalogue!$B$5:$B$304,MATCH($D74,Catalogue!$A$5:$A$304,0)),"Code produit inconnu"))</f>
        <v/>
      </c>
      <c r="F74" s="17" t="str">
        <f aca="false">IF($D74="","",IFERROR(INDEX(Catalogue!$C$5:$C$304,MATCH($D74,Catalogue!$A$5:$A$304,0)),""))</f>
        <v/>
      </c>
      <c r="G74" s="10"/>
      <c r="H74" s="18" t="str">
        <f aca="false">IF(OR($B74="",$D74=""),"",IFERROR(INDEX('Tarifs negocies'!$C$5:$C$404,MATCH($B74&amp;"|"&amp;$D74,'Tarifs negocies'!$D$5:$D$404,0)),IFERROR(INDEX(Catalogue!$D$5:$D$304,MATCH($D74,Catalogue!$A$5:$A$304,0))*(1-IFERROR(INDEX(Clients!$F$5:$F$204,MATCH($B74,Clients!$A$5:$A$204,0)),0)),"")))</f>
        <v/>
      </c>
      <c r="I74" s="18" t="str">
        <f aca="false">IF(OR($G74="",$H74=""),"",$G74*$H74)</f>
        <v/>
      </c>
      <c r="J74" s="15"/>
      <c r="K74" s="10"/>
    </row>
    <row r="75" customFormat="false" ht="15" hidden="false" customHeight="false" outlineLevel="0" collapsed="false">
      <c r="A75" s="15"/>
      <c r="B75" s="10"/>
      <c r="C75" s="16" t="str">
        <f aca="false">IF($B75="","",IFERROR(INDEX(Clients!$B$5:$B$204,MATCH($B75,Clients!$A$5:$A$204,0)),"Code client inconnu"))</f>
        <v/>
      </c>
      <c r="D75" s="10"/>
      <c r="E75" s="16" t="str">
        <f aca="false">IF($D75="","",IFERROR(INDEX(Catalogue!$B$5:$B$304,MATCH($D75,Catalogue!$A$5:$A$304,0)),"Code produit inconnu"))</f>
        <v/>
      </c>
      <c r="F75" s="17" t="str">
        <f aca="false">IF($D75="","",IFERROR(INDEX(Catalogue!$C$5:$C$304,MATCH($D75,Catalogue!$A$5:$A$304,0)),""))</f>
        <v/>
      </c>
      <c r="G75" s="10"/>
      <c r="H75" s="18" t="str">
        <f aca="false">IF(OR($B75="",$D75=""),"",IFERROR(INDEX('Tarifs negocies'!$C$5:$C$404,MATCH($B75&amp;"|"&amp;$D75,'Tarifs negocies'!$D$5:$D$404,0)),IFERROR(INDEX(Catalogue!$D$5:$D$304,MATCH($D75,Catalogue!$A$5:$A$304,0))*(1-IFERROR(INDEX(Clients!$F$5:$F$204,MATCH($B75,Clients!$A$5:$A$204,0)),0)),"")))</f>
        <v/>
      </c>
      <c r="I75" s="18" t="str">
        <f aca="false">IF(OR($G75="",$H75=""),"",$G75*$H75)</f>
        <v/>
      </c>
      <c r="J75" s="15"/>
      <c r="K75" s="10"/>
    </row>
    <row r="76" customFormat="false" ht="15" hidden="false" customHeight="false" outlineLevel="0" collapsed="false">
      <c r="A76" s="15"/>
      <c r="B76" s="10"/>
      <c r="C76" s="16" t="str">
        <f aca="false">IF($B76="","",IFERROR(INDEX(Clients!$B$5:$B$204,MATCH($B76,Clients!$A$5:$A$204,0)),"Code client inconnu"))</f>
        <v/>
      </c>
      <c r="D76" s="10"/>
      <c r="E76" s="16" t="str">
        <f aca="false">IF($D76="","",IFERROR(INDEX(Catalogue!$B$5:$B$304,MATCH($D76,Catalogue!$A$5:$A$304,0)),"Code produit inconnu"))</f>
        <v/>
      </c>
      <c r="F76" s="17" t="str">
        <f aca="false">IF($D76="","",IFERROR(INDEX(Catalogue!$C$5:$C$304,MATCH($D76,Catalogue!$A$5:$A$304,0)),""))</f>
        <v/>
      </c>
      <c r="G76" s="10"/>
      <c r="H76" s="18" t="str">
        <f aca="false">IF(OR($B76="",$D76=""),"",IFERROR(INDEX('Tarifs negocies'!$C$5:$C$404,MATCH($B76&amp;"|"&amp;$D76,'Tarifs negocies'!$D$5:$D$404,0)),IFERROR(INDEX(Catalogue!$D$5:$D$304,MATCH($D76,Catalogue!$A$5:$A$304,0))*(1-IFERROR(INDEX(Clients!$F$5:$F$204,MATCH($B76,Clients!$A$5:$A$204,0)),0)),"")))</f>
        <v/>
      </c>
      <c r="I76" s="18" t="str">
        <f aca="false">IF(OR($G76="",$H76=""),"",$G76*$H76)</f>
        <v/>
      </c>
      <c r="J76" s="15"/>
      <c r="K76" s="10"/>
    </row>
    <row r="77" customFormat="false" ht="15" hidden="false" customHeight="false" outlineLevel="0" collapsed="false">
      <c r="A77" s="15"/>
      <c r="B77" s="10"/>
      <c r="C77" s="16" t="str">
        <f aca="false">IF($B77="","",IFERROR(INDEX(Clients!$B$5:$B$204,MATCH($B77,Clients!$A$5:$A$204,0)),"Code client inconnu"))</f>
        <v/>
      </c>
      <c r="D77" s="10"/>
      <c r="E77" s="16" t="str">
        <f aca="false">IF($D77="","",IFERROR(INDEX(Catalogue!$B$5:$B$304,MATCH($D77,Catalogue!$A$5:$A$304,0)),"Code produit inconnu"))</f>
        <v/>
      </c>
      <c r="F77" s="17" t="str">
        <f aca="false">IF($D77="","",IFERROR(INDEX(Catalogue!$C$5:$C$304,MATCH($D77,Catalogue!$A$5:$A$304,0)),""))</f>
        <v/>
      </c>
      <c r="G77" s="10"/>
      <c r="H77" s="18" t="str">
        <f aca="false">IF(OR($B77="",$D77=""),"",IFERROR(INDEX('Tarifs negocies'!$C$5:$C$404,MATCH($B77&amp;"|"&amp;$D77,'Tarifs negocies'!$D$5:$D$404,0)),IFERROR(INDEX(Catalogue!$D$5:$D$304,MATCH($D77,Catalogue!$A$5:$A$304,0))*(1-IFERROR(INDEX(Clients!$F$5:$F$204,MATCH($B77,Clients!$A$5:$A$204,0)),0)),"")))</f>
        <v/>
      </c>
      <c r="I77" s="18" t="str">
        <f aca="false">IF(OR($G77="",$H77=""),"",$G77*$H77)</f>
        <v/>
      </c>
      <c r="J77" s="15"/>
      <c r="K77" s="10"/>
    </row>
    <row r="78" customFormat="false" ht="15" hidden="false" customHeight="false" outlineLevel="0" collapsed="false">
      <c r="A78" s="15"/>
      <c r="B78" s="10"/>
      <c r="C78" s="16" t="str">
        <f aca="false">IF($B78="","",IFERROR(INDEX(Clients!$B$5:$B$204,MATCH($B78,Clients!$A$5:$A$204,0)),"Code client inconnu"))</f>
        <v/>
      </c>
      <c r="D78" s="10"/>
      <c r="E78" s="16" t="str">
        <f aca="false">IF($D78="","",IFERROR(INDEX(Catalogue!$B$5:$B$304,MATCH($D78,Catalogue!$A$5:$A$304,0)),"Code produit inconnu"))</f>
        <v/>
      </c>
      <c r="F78" s="17" t="str">
        <f aca="false">IF($D78="","",IFERROR(INDEX(Catalogue!$C$5:$C$304,MATCH($D78,Catalogue!$A$5:$A$304,0)),""))</f>
        <v/>
      </c>
      <c r="G78" s="10"/>
      <c r="H78" s="18" t="str">
        <f aca="false">IF(OR($B78="",$D78=""),"",IFERROR(INDEX('Tarifs negocies'!$C$5:$C$404,MATCH($B78&amp;"|"&amp;$D78,'Tarifs negocies'!$D$5:$D$404,0)),IFERROR(INDEX(Catalogue!$D$5:$D$304,MATCH($D78,Catalogue!$A$5:$A$304,0))*(1-IFERROR(INDEX(Clients!$F$5:$F$204,MATCH($B78,Clients!$A$5:$A$204,0)),0)),"")))</f>
        <v/>
      </c>
      <c r="I78" s="18" t="str">
        <f aca="false">IF(OR($G78="",$H78=""),"",$G78*$H78)</f>
        <v/>
      </c>
      <c r="J78" s="15"/>
      <c r="K78" s="10"/>
    </row>
    <row r="79" customFormat="false" ht="15" hidden="false" customHeight="false" outlineLevel="0" collapsed="false">
      <c r="A79" s="15"/>
      <c r="B79" s="10"/>
      <c r="C79" s="16" t="str">
        <f aca="false">IF($B79="","",IFERROR(INDEX(Clients!$B$5:$B$204,MATCH($B79,Clients!$A$5:$A$204,0)),"Code client inconnu"))</f>
        <v/>
      </c>
      <c r="D79" s="10"/>
      <c r="E79" s="16" t="str">
        <f aca="false">IF($D79="","",IFERROR(INDEX(Catalogue!$B$5:$B$304,MATCH($D79,Catalogue!$A$5:$A$304,0)),"Code produit inconnu"))</f>
        <v/>
      </c>
      <c r="F79" s="17" t="str">
        <f aca="false">IF($D79="","",IFERROR(INDEX(Catalogue!$C$5:$C$304,MATCH($D79,Catalogue!$A$5:$A$304,0)),""))</f>
        <v/>
      </c>
      <c r="G79" s="10"/>
      <c r="H79" s="18" t="str">
        <f aca="false">IF(OR($B79="",$D79=""),"",IFERROR(INDEX('Tarifs negocies'!$C$5:$C$404,MATCH($B79&amp;"|"&amp;$D79,'Tarifs negocies'!$D$5:$D$404,0)),IFERROR(INDEX(Catalogue!$D$5:$D$304,MATCH($D79,Catalogue!$A$5:$A$304,0))*(1-IFERROR(INDEX(Clients!$F$5:$F$204,MATCH($B79,Clients!$A$5:$A$204,0)),0)),"")))</f>
        <v/>
      </c>
      <c r="I79" s="18" t="str">
        <f aca="false">IF(OR($G79="",$H79=""),"",$G79*$H79)</f>
        <v/>
      </c>
      <c r="J79" s="15"/>
      <c r="K79" s="10"/>
    </row>
    <row r="80" customFormat="false" ht="15" hidden="false" customHeight="false" outlineLevel="0" collapsed="false">
      <c r="A80" s="15"/>
      <c r="B80" s="10"/>
      <c r="C80" s="16" t="str">
        <f aca="false">IF($B80="","",IFERROR(INDEX(Clients!$B$5:$B$204,MATCH($B80,Clients!$A$5:$A$204,0)),"Code client inconnu"))</f>
        <v/>
      </c>
      <c r="D80" s="10"/>
      <c r="E80" s="16" t="str">
        <f aca="false">IF($D80="","",IFERROR(INDEX(Catalogue!$B$5:$B$304,MATCH($D80,Catalogue!$A$5:$A$304,0)),"Code produit inconnu"))</f>
        <v/>
      </c>
      <c r="F80" s="17" t="str">
        <f aca="false">IF($D80="","",IFERROR(INDEX(Catalogue!$C$5:$C$304,MATCH($D80,Catalogue!$A$5:$A$304,0)),""))</f>
        <v/>
      </c>
      <c r="G80" s="10"/>
      <c r="H80" s="18" t="str">
        <f aca="false">IF(OR($B80="",$D80=""),"",IFERROR(INDEX('Tarifs negocies'!$C$5:$C$404,MATCH($B80&amp;"|"&amp;$D80,'Tarifs negocies'!$D$5:$D$404,0)),IFERROR(INDEX(Catalogue!$D$5:$D$304,MATCH($D80,Catalogue!$A$5:$A$304,0))*(1-IFERROR(INDEX(Clients!$F$5:$F$204,MATCH($B80,Clients!$A$5:$A$204,0)),0)),"")))</f>
        <v/>
      </c>
      <c r="I80" s="18" t="str">
        <f aca="false">IF(OR($G80="",$H80=""),"",$G80*$H80)</f>
        <v/>
      </c>
      <c r="J80" s="15"/>
      <c r="K80" s="10"/>
    </row>
    <row r="81" customFormat="false" ht="15" hidden="false" customHeight="false" outlineLevel="0" collapsed="false">
      <c r="A81" s="15"/>
      <c r="B81" s="10"/>
      <c r="C81" s="16" t="str">
        <f aca="false">IF($B81="","",IFERROR(INDEX(Clients!$B$5:$B$204,MATCH($B81,Clients!$A$5:$A$204,0)),"Code client inconnu"))</f>
        <v/>
      </c>
      <c r="D81" s="10"/>
      <c r="E81" s="16" t="str">
        <f aca="false">IF($D81="","",IFERROR(INDEX(Catalogue!$B$5:$B$304,MATCH($D81,Catalogue!$A$5:$A$304,0)),"Code produit inconnu"))</f>
        <v/>
      </c>
      <c r="F81" s="17" t="str">
        <f aca="false">IF($D81="","",IFERROR(INDEX(Catalogue!$C$5:$C$304,MATCH($D81,Catalogue!$A$5:$A$304,0)),""))</f>
        <v/>
      </c>
      <c r="G81" s="10"/>
      <c r="H81" s="18" t="str">
        <f aca="false">IF(OR($B81="",$D81=""),"",IFERROR(INDEX('Tarifs negocies'!$C$5:$C$404,MATCH($B81&amp;"|"&amp;$D81,'Tarifs negocies'!$D$5:$D$404,0)),IFERROR(INDEX(Catalogue!$D$5:$D$304,MATCH($D81,Catalogue!$A$5:$A$304,0))*(1-IFERROR(INDEX(Clients!$F$5:$F$204,MATCH($B81,Clients!$A$5:$A$204,0)),0)),"")))</f>
        <v/>
      </c>
      <c r="I81" s="18" t="str">
        <f aca="false">IF(OR($G81="",$H81=""),"",$G81*$H81)</f>
        <v/>
      </c>
      <c r="J81" s="15"/>
      <c r="K81" s="10"/>
    </row>
    <row r="82" customFormat="false" ht="15" hidden="false" customHeight="false" outlineLevel="0" collapsed="false">
      <c r="A82" s="15"/>
      <c r="B82" s="10"/>
      <c r="C82" s="16" t="str">
        <f aca="false">IF($B82="","",IFERROR(INDEX(Clients!$B$5:$B$204,MATCH($B82,Clients!$A$5:$A$204,0)),"Code client inconnu"))</f>
        <v/>
      </c>
      <c r="D82" s="10"/>
      <c r="E82" s="16" t="str">
        <f aca="false">IF($D82="","",IFERROR(INDEX(Catalogue!$B$5:$B$304,MATCH($D82,Catalogue!$A$5:$A$304,0)),"Code produit inconnu"))</f>
        <v/>
      </c>
      <c r="F82" s="17" t="str">
        <f aca="false">IF($D82="","",IFERROR(INDEX(Catalogue!$C$5:$C$304,MATCH($D82,Catalogue!$A$5:$A$304,0)),""))</f>
        <v/>
      </c>
      <c r="G82" s="10"/>
      <c r="H82" s="18" t="str">
        <f aca="false">IF(OR($B82="",$D82=""),"",IFERROR(INDEX('Tarifs negocies'!$C$5:$C$404,MATCH($B82&amp;"|"&amp;$D82,'Tarifs negocies'!$D$5:$D$404,0)),IFERROR(INDEX(Catalogue!$D$5:$D$304,MATCH($D82,Catalogue!$A$5:$A$304,0))*(1-IFERROR(INDEX(Clients!$F$5:$F$204,MATCH($B82,Clients!$A$5:$A$204,0)),0)),"")))</f>
        <v/>
      </c>
      <c r="I82" s="18" t="str">
        <f aca="false">IF(OR($G82="",$H82=""),"",$G82*$H82)</f>
        <v/>
      </c>
      <c r="J82" s="15"/>
      <c r="K82" s="10"/>
    </row>
    <row r="83" customFormat="false" ht="15" hidden="false" customHeight="false" outlineLevel="0" collapsed="false">
      <c r="A83" s="15"/>
      <c r="B83" s="10"/>
      <c r="C83" s="16" t="str">
        <f aca="false">IF($B83="","",IFERROR(INDEX(Clients!$B$5:$B$204,MATCH($B83,Clients!$A$5:$A$204,0)),"Code client inconnu"))</f>
        <v/>
      </c>
      <c r="D83" s="10"/>
      <c r="E83" s="16" t="str">
        <f aca="false">IF($D83="","",IFERROR(INDEX(Catalogue!$B$5:$B$304,MATCH($D83,Catalogue!$A$5:$A$304,0)),"Code produit inconnu"))</f>
        <v/>
      </c>
      <c r="F83" s="17" t="str">
        <f aca="false">IF($D83="","",IFERROR(INDEX(Catalogue!$C$5:$C$304,MATCH($D83,Catalogue!$A$5:$A$304,0)),""))</f>
        <v/>
      </c>
      <c r="G83" s="10"/>
      <c r="H83" s="18" t="str">
        <f aca="false">IF(OR($B83="",$D83=""),"",IFERROR(INDEX('Tarifs negocies'!$C$5:$C$404,MATCH($B83&amp;"|"&amp;$D83,'Tarifs negocies'!$D$5:$D$404,0)),IFERROR(INDEX(Catalogue!$D$5:$D$304,MATCH($D83,Catalogue!$A$5:$A$304,0))*(1-IFERROR(INDEX(Clients!$F$5:$F$204,MATCH($B83,Clients!$A$5:$A$204,0)),0)),"")))</f>
        <v/>
      </c>
      <c r="I83" s="18" t="str">
        <f aca="false">IF(OR($G83="",$H83=""),"",$G83*$H83)</f>
        <v/>
      </c>
      <c r="J83" s="15"/>
      <c r="K83" s="10"/>
    </row>
    <row r="84" customFormat="false" ht="15" hidden="false" customHeight="false" outlineLevel="0" collapsed="false">
      <c r="A84" s="15"/>
      <c r="B84" s="10"/>
      <c r="C84" s="16" t="str">
        <f aca="false">IF($B84="","",IFERROR(INDEX(Clients!$B$5:$B$204,MATCH($B84,Clients!$A$5:$A$204,0)),"Code client inconnu"))</f>
        <v/>
      </c>
      <c r="D84" s="10"/>
      <c r="E84" s="16" t="str">
        <f aca="false">IF($D84="","",IFERROR(INDEX(Catalogue!$B$5:$B$304,MATCH($D84,Catalogue!$A$5:$A$304,0)),"Code produit inconnu"))</f>
        <v/>
      </c>
      <c r="F84" s="17" t="str">
        <f aca="false">IF($D84="","",IFERROR(INDEX(Catalogue!$C$5:$C$304,MATCH($D84,Catalogue!$A$5:$A$304,0)),""))</f>
        <v/>
      </c>
      <c r="G84" s="10"/>
      <c r="H84" s="18" t="str">
        <f aca="false">IF(OR($B84="",$D84=""),"",IFERROR(INDEX('Tarifs negocies'!$C$5:$C$404,MATCH($B84&amp;"|"&amp;$D84,'Tarifs negocies'!$D$5:$D$404,0)),IFERROR(INDEX(Catalogue!$D$5:$D$304,MATCH($D84,Catalogue!$A$5:$A$304,0))*(1-IFERROR(INDEX(Clients!$F$5:$F$204,MATCH($B84,Clients!$A$5:$A$204,0)),0)),"")))</f>
        <v/>
      </c>
      <c r="I84" s="18" t="str">
        <f aca="false">IF(OR($G84="",$H84=""),"",$G84*$H84)</f>
        <v/>
      </c>
      <c r="J84" s="15"/>
      <c r="K84" s="10"/>
    </row>
    <row r="85" customFormat="false" ht="15" hidden="false" customHeight="false" outlineLevel="0" collapsed="false">
      <c r="A85" s="15"/>
      <c r="B85" s="10"/>
      <c r="C85" s="16" t="str">
        <f aca="false">IF($B85="","",IFERROR(INDEX(Clients!$B$5:$B$204,MATCH($B85,Clients!$A$5:$A$204,0)),"Code client inconnu"))</f>
        <v/>
      </c>
      <c r="D85" s="10"/>
      <c r="E85" s="16" t="str">
        <f aca="false">IF($D85="","",IFERROR(INDEX(Catalogue!$B$5:$B$304,MATCH($D85,Catalogue!$A$5:$A$304,0)),"Code produit inconnu"))</f>
        <v/>
      </c>
      <c r="F85" s="17" t="str">
        <f aca="false">IF($D85="","",IFERROR(INDEX(Catalogue!$C$5:$C$304,MATCH($D85,Catalogue!$A$5:$A$304,0)),""))</f>
        <v/>
      </c>
      <c r="G85" s="10"/>
      <c r="H85" s="18" t="str">
        <f aca="false">IF(OR($B85="",$D85=""),"",IFERROR(INDEX('Tarifs negocies'!$C$5:$C$404,MATCH($B85&amp;"|"&amp;$D85,'Tarifs negocies'!$D$5:$D$404,0)),IFERROR(INDEX(Catalogue!$D$5:$D$304,MATCH($D85,Catalogue!$A$5:$A$304,0))*(1-IFERROR(INDEX(Clients!$F$5:$F$204,MATCH($B85,Clients!$A$5:$A$204,0)),0)),"")))</f>
        <v/>
      </c>
      <c r="I85" s="18" t="str">
        <f aca="false">IF(OR($G85="",$H85=""),"",$G85*$H85)</f>
        <v/>
      </c>
      <c r="J85" s="15"/>
      <c r="K85" s="10"/>
    </row>
    <row r="86" customFormat="false" ht="15" hidden="false" customHeight="false" outlineLevel="0" collapsed="false">
      <c r="A86" s="15"/>
      <c r="B86" s="10"/>
      <c r="C86" s="16" t="str">
        <f aca="false">IF($B86="","",IFERROR(INDEX(Clients!$B$5:$B$204,MATCH($B86,Clients!$A$5:$A$204,0)),"Code client inconnu"))</f>
        <v/>
      </c>
      <c r="D86" s="10"/>
      <c r="E86" s="16" t="str">
        <f aca="false">IF($D86="","",IFERROR(INDEX(Catalogue!$B$5:$B$304,MATCH($D86,Catalogue!$A$5:$A$304,0)),"Code produit inconnu"))</f>
        <v/>
      </c>
      <c r="F86" s="17" t="str">
        <f aca="false">IF($D86="","",IFERROR(INDEX(Catalogue!$C$5:$C$304,MATCH($D86,Catalogue!$A$5:$A$304,0)),""))</f>
        <v/>
      </c>
      <c r="G86" s="10"/>
      <c r="H86" s="18" t="str">
        <f aca="false">IF(OR($B86="",$D86=""),"",IFERROR(INDEX('Tarifs negocies'!$C$5:$C$404,MATCH($B86&amp;"|"&amp;$D86,'Tarifs negocies'!$D$5:$D$404,0)),IFERROR(INDEX(Catalogue!$D$5:$D$304,MATCH($D86,Catalogue!$A$5:$A$304,0))*(1-IFERROR(INDEX(Clients!$F$5:$F$204,MATCH($B86,Clients!$A$5:$A$204,0)),0)),"")))</f>
        <v/>
      </c>
      <c r="I86" s="18" t="str">
        <f aca="false">IF(OR($G86="",$H86=""),"",$G86*$H86)</f>
        <v/>
      </c>
      <c r="J86" s="15"/>
      <c r="K86" s="10"/>
    </row>
    <row r="87" customFormat="false" ht="15" hidden="false" customHeight="false" outlineLevel="0" collapsed="false">
      <c r="A87" s="15"/>
      <c r="B87" s="10"/>
      <c r="C87" s="16" t="str">
        <f aca="false">IF($B87="","",IFERROR(INDEX(Clients!$B$5:$B$204,MATCH($B87,Clients!$A$5:$A$204,0)),"Code client inconnu"))</f>
        <v/>
      </c>
      <c r="D87" s="10"/>
      <c r="E87" s="16" t="str">
        <f aca="false">IF($D87="","",IFERROR(INDEX(Catalogue!$B$5:$B$304,MATCH($D87,Catalogue!$A$5:$A$304,0)),"Code produit inconnu"))</f>
        <v/>
      </c>
      <c r="F87" s="17" t="str">
        <f aca="false">IF($D87="","",IFERROR(INDEX(Catalogue!$C$5:$C$304,MATCH($D87,Catalogue!$A$5:$A$304,0)),""))</f>
        <v/>
      </c>
      <c r="G87" s="10"/>
      <c r="H87" s="18" t="str">
        <f aca="false">IF(OR($B87="",$D87=""),"",IFERROR(INDEX('Tarifs negocies'!$C$5:$C$404,MATCH($B87&amp;"|"&amp;$D87,'Tarifs negocies'!$D$5:$D$404,0)),IFERROR(INDEX(Catalogue!$D$5:$D$304,MATCH($D87,Catalogue!$A$5:$A$304,0))*(1-IFERROR(INDEX(Clients!$F$5:$F$204,MATCH($B87,Clients!$A$5:$A$204,0)),0)),"")))</f>
        <v/>
      </c>
      <c r="I87" s="18" t="str">
        <f aca="false">IF(OR($G87="",$H87=""),"",$G87*$H87)</f>
        <v/>
      </c>
      <c r="J87" s="15"/>
      <c r="K87" s="10"/>
    </row>
    <row r="88" customFormat="false" ht="15" hidden="false" customHeight="false" outlineLevel="0" collapsed="false">
      <c r="A88" s="15"/>
      <c r="B88" s="10"/>
      <c r="C88" s="16" t="str">
        <f aca="false">IF($B88="","",IFERROR(INDEX(Clients!$B$5:$B$204,MATCH($B88,Clients!$A$5:$A$204,0)),"Code client inconnu"))</f>
        <v/>
      </c>
      <c r="D88" s="10"/>
      <c r="E88" s="16" t="str">
        <f aca="false">IF($D88="","",IFERROR(INDEX(Catalogue!$B$5:$B$304,MATCH($D88,Catalogue!$A$5:$A$304,0)),"Code produit inconnu"))</f>
        <v/>
      </c>
      <c r="F88" s="17" t="str">
        <f aca="false">IF($D88="","",IFERROR(INDEX(Catalogue!$C$5:$C$304,MATCH($D88,Catalogue!$A$5:$A$304,0)),""))</f>
        <v/>
      </c>
      <c r="G88" s="10"/>
      <c r="H88" s="18" t="str">
        <f aca="false">IF(OR($B88="",$D88=""),"",IFERROR(INDEX('Tarifs negocies'!$C$5:$C$404,MATCH($B88&amp;"|"&amp;$D88,'Tarifs negocies'!$D$5:$D$404,0)),IFERROR(INDEX(Catalogue!$D$5:$D$304,MATCH($D88,Catalogue!$A$5:$A$304,0))*(1-IFERROR(INDEX(Clients!$F$5:$F$204,MATCH($B88,Clients!$A$5:$A$204,0)),0)),"")))</f>
        <v/>
      </c>
      <c r="I88" s="18" t="str">
        <f aca="false">IF(OR($G88="",$H88=""),"",$G88*$H88)</f>
        <v/>
      </c>
      <c r="J88" s="15"/>
      <c r="K88" s="10"/>
    </row>
    <row r="89" customFormat="false" ht="15" hidden="false" customHeight="false" outlineLevel="0" collapsed="false">
      <c r="A89" s="15"/>
      <c r="B89" s="10"/>
      <c r="C89" s="16" t="str">
        <f aca="false">IF($B89="","",IFERROR(INDEX(Clients!$B$5:$B$204,MATCH($B89,Clients!$A$5:$A$204,0)),"Code client inconnu"))</f>
        <v/>
      </c>
      <c r="D89" s="10"/>
      <c r="E89" s="16" t="str">
        <f aca="false">IF($D89="","",IFERROR(INDEX(Catalogue!$B$5:$B$304,MATCH($D89,Catalogue!$A$5:$A$304,0)),"Code produit inconnu"))</f>
        <v/>
      </c>
      <c r="F89" s="17" t="str">
        <f aca="false">IF($D89="","",IFERROR(INDEX(Catalogue!$C$5:$C$304,MATCH($D89,Catalogue!$A$5:$A$304,0)),""))</f>
        <v/>
      </c>
      <c r="G89" s="10"/>
      <c r="H89" s="18" t="str">
        <f aca="false">IF(OR($B89="",$D89=""),"",IFERROR(INDEX('Tarifs negocies'!$C$5:$C$404,MATCH($B89&amp;"|"&amp;$D89,'Tarifs negocies'!$D$5:$D$404,0)),IFERROR(INDEX(Catalogue!$D$5:$D$304,MATCH($D89,Catalogue!$A$5:$A$304,0))*(1-IFERROR(INDEX(Clients!$F$5:$F$204,MATCH($B89,Clients!$A$5:$A$204,0)),0)),"")))</f>
        <v/>
      </c>
      <c r="I89" s="18" t="str">
        <f aca="false">IF(OR($G89="",$H89=""),"",$G89*$H89)</f>
        <v/>
      </c>
      <c r="J89" s="15"/>
      <c r="K89" s="10"/>
    </row>
    <row r="90" customFormat="false" ht="15" hidden="false" customHeight="false" outlineLevel="0" collapsed="false">
      <c r="A90" s="15"/>
      <c r="B90" s="10"/>
      <c r="C90" s="16" t="str">
        <f aca="false">IF($B90="","",IFERROR(INDEX(Clients!$B$5:$B$204,MATCH($B90,Clients!$A$5:$A$204,0)),"Code client inconnu"))</f>
        <v/>
      </c>
      <c r="D90" s="10"/>
      <c r="E90" s="16" t="str">
        <f aca="false">IF($D90="","",IFERROR(INDEX(Catalogue!$B$5:$B$304,MATCH($D90,Catalogue!$A$5:$A$304,0)),"Code produit inconnu"))</f>
        <v/>
      </c>
      <c r="F90" s="17" t="str">
        <f aca="false">IF($D90="","",IFERROR(INDEX(Catalogue!$C$5:$C$304,MATCH($D90,Catalogue!$A$5:$A$304,0)),""))</f>
        <v/>
      </c>
      <c r="G90" s="10"/>
      <c r="H90" s="18" t="str">
        <f aca="false">IF(OR($B90="",$D90=""),"",IFERROR(INDEX('Tarifs negocies'!$C$5:$C$404,MATCH($B90&amp;"|"&amp;$D90,'Tarifs negocies'!$D$5:$D$404,0)),IFERROR(INDEX(Catalogue!$D$5:$D$304,MATCH($D90,Catalogue!$A$5:$A$304,0))*(1-IFERROR(INDEX(Clients!$F$5:$F$204,MATCH($B90,Clients!$A$5:$A$204,0)),0)),"")))</f>
        <v/>
      </c>
      <c r="I90" s="18" t="str">
        <f aca="false">IF(OR($G90="",$H90=""),"",$G90*$H90)</f>
        <v/>
      </c>
      <c r="J90" s="15"/>
      <c r="K90" s="10"/>
    </row>
    <row r="91" customFormat="false" ht="15" hidden="false" customHeight="false" outlineLevel="0" collapsed="false">
      <c r="A91" s="15"/>
      <c r="B91" s="10"/>
      <c r="C91" s="16" t="str">
        <f aca="false">IF($B91="","",IFERROR(INDEX(Clients!$B$5:$B$204,MATCH($B91,Clients!$A$5:$A$204,0)),"Code client inconnu"))</f>
        <v/>
      </c>
      <c r="D91" s="10"/>
      <c r="E91" s="16" t="str">
        <f aca="false">IF($D91="","",IFERROR(INDEX(Catalogue!$B$5:$B$304,MATCH($D91,Catalogue!$A$5:$A$304,0)),"Code produit inconnu"))</f>
        <v/>
      </c>
      <c r="F91" s="17" t="str">
        <f aca="false">IF($D91="","",IFERROR(INDEX(Catalogue!$C$5:$C$304,MATCH($D91,Catalogue!$A$5:$A$304,0)),""))</f>
        <v/>
      </c>
      <c r="G91" s="10"/>
      <c r="H91" s="18" t="str">
        <f aca="false">IF(OR($B91="",$D91=""),"",IFERROR(INDEX('Tarifs negocies'!$C$5:$C$404,MATCH($B91&amp;"|"&amp;$D91,'Tarifs negocies'!$D$5:$D$404,0)),IFERROR(INDEX(Catalogue!$D$5:$D$304,MATCH($D91,Catalogue!$A$5:$A$304,0))*(1-IFERROR(INDEX(Clients!$F$5:$F$204,MATCH($B91,Clients!$A$5:$A$204,0)),0)),"")))</f>
        <v/>
      </c>
      <c r="I91" s="18" t="str">
        <f aca="false">IF(OR($G91="",$H91=""),"",$G91*$H91)</f>
        <v/>
      </c>
      <c r="J91" s="15"/>
      <c r="K91" s="10"/>
    </row>
    <row r="92" customFormat="false" ht="15" hidden="false" customHeight="false" outlineLevel="0" collapsed="false">
      <c r="A92" s="15"/>
      <c r="B92" s="10"/>
      <c r="C92" s="16" t="str">
        <f aca="false">IF($B92="","",IFERROR(INDEX(Clients!$B$5:$B$204,MATCH($B92,Clients!$A$5:$A$204,0)),"Code client inconnu"))</f>
        <v/>
      </c>
      <c r="D92" s="10"/>
      <c r="E92" s="16" t="str">
        <f aca="false">IF($D92="","",IFERROR(INDEX(Catalogue!$B$5:$B$304,MATCH($D92,Catalogue!$A$5:$A$304,0)),"Code produit inconnu"))</f>
        <v/>
      </c>
      <c r="F92" s="17" t="str">
        <f aca="false">IF($D92="","",IFERROR(INDEX(Catalogue!$C$5:$C$304,MATCH($D92,Catalogue!$A$5:$A$304,0)),""))</f>
        <v/>
      </c>
      <c r="G92" s="10"/>
      <c r="H92" s="18" t="str">
        <f aca="false">IF(OR($B92="",$D92=""),"",IFERROR(INDEX('Tarifs negocies'!$C$5:$C$404,MATCH($B92&amp;"|"&amp;$D92,'Tarifs negocies'!$D$5:$D$404,0)),IFERROR(INDEX(Catalogue!$D$5:$D$304,MATCH($D92,Catalogue!$A$5:$A$304,0))*(1-IFERROR(INDEX(Clients!$F$5:$F$204,MATCH($B92,Clients!$A$5:$A$204,0)),0)),"")))</f>
        <v/>
      </c>
      <c r="I92" s="18" t="str">
        <f aca="false">IF(OR($G92="",$H92=""),"",$G92*$H92)</f>
        <v/>
      </c>
      <c r="J92" s="15"/>
      <c r="K92" s="10"/>
    </row>
    <row r="93" customFormat="false" ht="15" hidden="false" customHeight="false" outlineLevel="0" collapsed="false">
      <c r="A93" s="15"/>
      <c r="B93" s="10"/>
      <c r="C93" s="16" t="str">
        <f aca="false">IF($B93="","",IFERROR(INDEX(Clients!$B$5:$B$204,MATCH($B93,Clients!$A$5:$A$204,0)),"Code client inconnu"))</f>
        <v/>
      </c>
      <c r="D93" s="10"/>
      <c r="E93" s="16" t="str">
        <f aca="false">IF($D93="","",IFERROR(INDEX(Catalogue!$B$5:$B$304,MATCH($D93,Catalogue!$A$5:$A$304,0)),"Code produit inconnu"))</f>
        <v/>
      </c>
      <c r="F93" s="17" t="str">
        <f aca="false">IF($D93="","",IFERROR(INDEX(Catalogue!$C$5:$C$304,MATCH($D93,Catalogue!$A$5:$A$304,0)),""))</f>
        <v/>
      </c>
      <c r="G93" s="10"/>
      <c r="H93" s="18" t="str">
        <f aca="false">IF(OR($B93="",$D93=""),"",IFERROR(INDEX('Tarifs negocies'!$C$5:$C$404,MATCH($B93&amp;"|"&amp;$D93,'Tarifs negocies'!$D$5:$D$404,0)),IFERROR(INDEX(Catalogue!$D$5:$D$304,MATCH($D93,Catalogue!$A$5:$A$304,0))*(1-IFERROR(INDEX(Clients!$F$5:$F$204,MATCH($B93,Clients!$A$5:$A$204,0)),0)),"")))</f>
        <v/>
      </c>
      <c r="I93" s="18" t="str">
        <f aca="false">IF(OR($G93="",$H93=""),"",$G93*$H93)</f>
        <v/>
      </c>
      <c r="J93" s="15"/>
      <c r="K93" s="10"/>
    </row>
    <row r="94" customFormat="false" ht="15" hidden="false" customHeight="false" outlineLevel="0" collapsed="false">
      <c r="A94" s="15"/>
      <c r="B94" s="10"/>
      <c r="C94" s="16" t="str">
        <f aca="false">IF($B94="","",IFERROR(INDEX(Clients!$B$5:$B$204,MATCH($B94,Clients!$A$5:$A$204,0)),"Code client inconnu"))</f>
        <v/>
      </c>
      <c r="D94" s="10"/>
      <c r="E94" s="16" t="str">
        <f aca="false">IF($D94="","",IFERROR(INDEX(Catalogue!$B$5:$B$304,MATCH($D94,Catalogue!$A$5:$A$304,0)),"Code produit inconnu"))</f>
        <v/>
      </c>
      <c r="F94" s="17" t="str">
        <f aca="false">IF($D94="","",IFERROR(INDEX(Catalogue!$C$5:$C$304,MATCH($D94,Catalogue!$A$5:$A$304,0)),""))</f>
        <v/>
      </c>
      <c r="G94" s="10"/>
      <c r="H94" s="18" t="str">
        <f aca="false">IF(OR($B94="",$D94=""),"",IFERROR(INDEX('Tarifs negocies'!$C$5:$C$404,MATCH($B94&amp;"|"&amp;$D94,'Tarifs negocies'!$D$5:$D$404,0)),IFERROR(INDEX(Catalogue!$D$5:$D$304,MATCH($D94,Catalogue!$A$5:$A$304,0))*(1-IFERROR(INDEX(Clients!$F$5:$F$204,MATCH($B94,Clients!$A$5:$A$204,0)),0)),"")))</f>
        <v/>
      </c>
      <c r="I94" s="18" t="str">
        <f aca="false">IF(OR($G94="",$H94=""),"",$G94*$H94)</f>
        <v/>
      </c>
      <c r="J94" s="15"/>
      <c r="K94" s="10"/>
    </row>
    <row r="95" customFormat="false" ht="15" hidden="false" customHeight="false" outlineLevel="0" collapsed="false">
      <c r="A95" s="15"/>
      <c r="B95" s="10"/>
      <c r="C95" s="16" t="str">
        <f aca="false">IF($B95="","",IFERROR(INDEX(Clients!$B$5:$B$204,MATCH($B95,Clients!$A$5:$A$204,0)),"Code client inconnu"))</f>
        <v/>
      </c>
      <c r="D95" s="10"/>
      <c r="E95" s="16" t="str">
        <f aca="false">IF($D95="","",IFERROR(INDEX(Catalogue!$B$5:$B$304,MATCH($D95,Catalogue!$A$5:$A$304,0)),"Code produit inconnu"))</f>
        <v/>
      </c>
      <c r="F95" s="17" t="str">
        <f aca="false">IF($D95="","",IFERROR(INDEX(Catalogue!$C$5:$C$304,MATCH($D95,Catalogue!$A$5:$A$304,0)),""))</f>
        <v/>
      </c>
      <c r="G95" s="10"/>
      <c r="H95" s="18" t="str">
        <f aca="false">IF(OR($B95="",$D95=""),"",IFERROR(INDEX('Tarifs negocies'!$C$5:$C$404,MATCH($B95&amp;"|"&amp;$D95,'Tarifs negocies'!$D$5:$D$404,0)),IFERROR(INDEX(Catalogue!$D$5:$D$304,MATCH($D95,Catalogue!$A$5:$A$304,0))*(1-IFERROR(INDEX(Clients!$F$5:$F$204,MATCH($B95,Clients!$A$5:$A$204,0)),0)),"")))</f>
        <v/>
      </c>
      <c r="I95" s="18" t="str">
        <f aca="false">IF(OR($G95="",$H95=""),"",$G95*$H95)</f>
        <v/>
      </c>
      <c r="J95" s="15"/>
      <c r="K95" s="10"/>
    </row>
    <row r="96" customFormat="false" ht="15" hidden="false" customHeight="false" outlineLevel="0" collapsed="false">
      <c r="A96" s="15"/>
      <c r="B96" s="10"/>
      <c r="C96" s="16" t="str">
        <f aca="false">IF($B96="","",IFERROR(INDEX(Clients!$B$5:$B$204,MATCH($B96,Clients!$A$5:$A$204,0)),"Code client inconnu"))</f>
        <v/>
      </c>
      <c r="D96" s="10"/>
      <c r="E96" s="16" t="str">
        <f aca="false">IF($D96="","",IFERROR(INDEX(Catalogue!$B$5:$B$304,MATCH($D96,Catalogue!$A$5:$A$304,0)),"Code produit inconnu"))</f>
        <v/>
      </c>
      <c r="F96" s="17" t="str">
        <f aca="false">IF($D96="","",IFERROR(INDEX(Catalogue!$C$5:$C$304,MATCH($D96,Catalogue!$A$5:$A$304,0)),""))</f>
        <v/>
      </c>
      <c r="G96" s="10"/>
      <c r="H96" s="18" t="str">
        <f aca="false">IF(OR($B96="",$D96=""),"",IFERROR(INDEX('Tarifs negocies'!$C$5:$C$404,MATCH($B96&amp;"|"&amp;$D96,'Tarifs negocies'!$D$5:$D$404,0)),IFERROR(INDEX(Catalogue!$D$5:$D$304,MATCH($D96,Catalogue!$A$5:$A$304,0))*(1-IFERROR(INDEX(Clients!$F$5:$F$204,MATCH($B96,Clients!$A$5:$A$204,0)),0)),"")))</f>
        <v/>
      </c>
      <c r="I96" s="18" t="str">
        <f aca="false">IF(OR($G96="",$H96=""),"",$G96*$H96)</f>
        <v/>
      </c>
      <c r="J96" s="15"/>
      <c r="K96" s="10"/>
    </row>
    <row r="97" customFormat="false" ht="15" hidden="false" customHeight="false" outlineLevel="0" collapsed="false">
      <c r="A97" s="15"/>
      <c r="B97" s="10"/>
      <c r="C97" s="16" t="str">
        <f aca="false">IF($B97="","",IFERROR(INDEX(Clients!$B$5:$B$204,MATCH($B97,Clients!$A$5:$A$204,0)),"Code client inconnu"))</f>
        <v/>
      </c>
      <c r="D97" s="10"/>
      <c r="E97" s="16" t="str">
        <f aca="false">IF($D97="","",IFERROR(INDEX(Catalogue!$B$5:$B$304,MATCH($D97,Catalogue!$A$5:$A$304,0)),"Code produit inconnu"))</f>
        <v/>
      </c>
      <c r="F97" s="17" t="str">
        <f aca="false">IF($D97="","",IFERROR(INDEX(Catalogue!$C$5:$C$304,MATCH($D97,Catalogue!$A$5:$A$304,0)),""))</f>
        <v/>
      </c>
      <c r="G97" s="10"/>
      <c r="H97" s="18" t="str">
        <f aca="false">IF(OR($B97="",$D97=""),"",IFERROR(INDEX('Tarifs negocies'!$C$5:$C$404,MATCH($B97&amp;"|"&amp;$D97,'Tarifs negocies'!$D$5:$D$404,0)),IFERROR(INDEX(Catalogue!$D$5:$D$304,MATCH($D97,Catalogue!$A$5:$A$304,0))*(1-IFERROR(INDEX(Clients!$F$5:$F$204,MATCH($B97,Clients!$A$5:$A$204,0)),0)),"")))</f>
        <v/>
      </c>
      <c r="I97" s="18" t="str">
        <f aca="false">IF(OR($G97="",$H97=""),"",$G97*$H97)</f>
        <v/>
      </c>
      <c r="J97" s="15"/>
      <c r="K97" s="10"/>
    </row>
    <row r="98" customFormat="false" ht="15" hidden="false" customHeight="false" outlineLevel="0" collapsed="false">
      <c r="A98" s="15"/>
      <c r="B98" s="10"/>
      <c r="C98" s="16" t="str">
        <f aca="false">IF($B98="","",IFERROR(INDEX(Clients!$B$5:$B$204,MATCH($B98,Clients!$A$5:$A$204,0)),"Code client inconnu"))</f>
        <v/>
      </c>
      <c r="D98" s="10"/>
      <c r="E98" s="16" t="str">
        <f aca="false">IF($D98="","",IFERROR(INDEX(Catalogue!$B$5:$B$304,MATCH($D98,Catalogue!$A$5:$A$304,0)),"Code produit inconnu"))</f>
        <v/>
      </c>
      <c r="F98" s="17" t="str">
        <f aca="false">IF($D98="","",IFERROR(INDEX(Catalogue!$C$5:$C$304,MATCH($D98,Catalogue!$A$5:$A$304,0)),""))</f>
        <v/>
      </c>
      <c r="G98" s="10"/>
      <c r="H98" s="18" t="str">
        <f aca="false">IF(OR($B98="",$D98=""),"",IFERROR(INDEX('Tarifs negocies'!$C$5:$C$404,MATCH($B98&amp;"|"&amp;$D98,'Tarifs negocies'!$D$5:$D$404,0)),IFERROR(INDEX(Catalogue!$D$5:$D$304,MATCH($D98,Catalogue!$A$5:$A$304,0))*(1-IFERROR(INDEX(Clients!$F$5:$F$204,MATCH($B98,Clients!$A$5:$A$204,0)),0)),"")))</f>
        <v/>
      </c>
      <c r="I98" s="18" t="str">
        <f aca="false">IF(OR($G98="",$H98=""),"",$G98*$H98)</f>
        <v/>
      </c>
      <c r="J98" s="15"/>
      <c r="K98" s="10"/>
    </row>
    <row r="99" customFormat="false" ht="15" hidden="false" customHeight="false" outlineLevel="0" collapsed="false">
      <c r="A99" s="15"/>
      <c r="B99" s="10"/>
      <c r="C99" s="16" t="str">
        <f aca="false">IF($B99="","",IFERROR(INDEX(Clients!$B$5:$B$204,MATCH($B99,Clients!$A$5:$A$204,0)),"Code client inconnu"))</f>
        <v/>
      </c>
      <c r="D99" s="10"/>
      <c r="E99" s="16" t="str">
        <f aca="false">IF($D99="","",IFERROR(INDEX(Catalogue!$B$5:$B$304,MATCH($D99,Catalogue!$A$5:$A$304,0)),"Code produit inconnu"))</f>
        <v/>
      </c>
      <c r="F99" s="17" t="str">
        <f aca="false">IF($D99="","",IFERROR(INDEX(Catalogue!$C$5:$C$304,MATCH($D99,Catalogue!$A$5:$A$304,0)),""))</f>
        <v/>
      </c>
      <c r="G99" s="10"/>
      <c r="H99" s="18" t="str">
        <f aca="false">IF(OR($B99="",$D99=""),"",IFERROR(INDEX('Tarifs negocies'!$C$5:$C$404,MATCH($B99&amp;"|"&amp;$D99,'Tarifs negocies'!$D$5:$D$404,0)),IFERROR(INDEX(Catalogue!$D$5:$D$304,MATCH($D99,Catalogue!$A$5:$A$304,0))*(1-IFERROR(INDEX(Clients!$F$5:$F$204,MATCH($B99,Clients!$A$5:$A$204,0)),0)),"")))</f>
        <v/>
      </c>
      <c r="I99" s="18" t="str">
        <f aca="false">IF(OR($G99="",$H99=""),"",$G99*$H99)</f>
        <v/>
      </c>
      <c r="J99" s="15"/>
      <c r="K99" s="10"/>
    </row>
    <row r="100" customFormat="false" ht="15" hidden="false" customHeight="false" outlineLevel="0" collapsed="false">
      <c r="A100" s="15"/>
      <c r="B100" s="10"/>
      <c r="C100" s="16" t="str">
        <f aca="false">IF($B100="","",IFERROR(INDEX(Clients!$B$5:$B$204,MATCH($B100,Clients!$A$5:$A$204,0)),"Code client inconnu"))</f>
        <v/>
      </c>
      <c r="D100" s="10"/>
      <c r="E100" s="16" t="str">
        <f aca="false">IF($D100="","",IFERROR(INDEX(Catalogue!$B$5:$B$304,MATCH($D100,Catalogue!$A$5:$A$304,0)),"Code produit inconnu"))</f>
        <v/>
      </c>
      <c r="F100" s="17" t="str">
        <f aca="false">IF($D100="","",IFERROR(INDEX(Catalogue!$C$5:$C$304,MATCH($D100,Catalogue!$A$5:$A$304,0)),""))</f>
        <v/>
      </c>
      <c r="G100" s="10"/>
      <c r="H100" s="18" t="str">
        <f aca="false">IF(OR($B100="",$D100=""),"",IFERROR(INDEX('Tarifs negocies'!$C$5:$C$404,MATCH($B100&amp;"|"&amp;$D100,'Tarifs negocies'!$D$5:$D$404,0)),IFERROR(INDEX(Catalogue!$D$5:$D$304,MATCH($D100,Catalogue!$A$5:$A$304,0))*(1-IFERROR(INDEX(Clients!$F$5:$F$204,MATCH($B100,Clients!$A$5:$A$204,0)),0)),"")))</f>
        <v/>
      </c>
      <c r="I100" s="18" t="str">
        <f aca="false">IF(OR($G100="",$H100=""),"",$G100*$H100)</f>
        <v/>
      </c>
      <c r="J100" s="15"/>
      <c r="K100" s="10"/>
    </row>
    <row r="101" customFormat="false" ht="15" hidden="false" customHeight="false" outlineLevel="0" collapsed="false">
      <c r="A101" s="15"/>
      <c r="B101" s="10"/>
      <c r="C101" s="16" t="str">
        <f aca="false">IF($B101="","",IFERROR(INDEX(Clients!$B$5:$B$204,MATCH($B101,Clients!$A$5:$A$204,0)),"Code client inconnu"))</f>
        <v/>
      </c>
      <c r="D101" s="10"/>
      <c r="E101" s="16" t="str">
        <f aca="false">IF($D101="","",IFERROR(INDEX(Catalogue!$B$5:$B$304,MATCH($D101,Catalogue!$A$5:$A$304,0)),"Code produit inconnu"))</f>
        <v/>
      </c>
      <c r="F101" s="17" t="str">
        <f aca="false">IF($D101="","",IFERROR(INDEX(Catalogue!$C$5:$C$304,MATCH($D101,Catalogue!$A$5:$A$304,0)),""))</f>
        <v/>
      </c>
      <c r="G101" s="10"/>
      <c r="H101" s="18" t="str">
        <f aca="false">IF(OR($B101="",$D101=""),"",IFERROR(INDEX('Tarifs negocies'!$C$5:$C$404,MATCH($B101&amp;"|"&amp;$D101,'Tarifs negocies'!$D$5:$D$404,0)),IFERROR(INDEX(Catalogue!$D$5:$D$304,MATCH($D101,Catalogue!$A$5:$A$304,0))*(1-IFERROR(INDEX(Clients!$F$5:$F$204,MATCH($B101,Clients!$A$5:$A$204,0)),0)),"")))</f>
        <v/>
      </c>
      <c r="I101" s="18" t="str">
        <f aca="false">IF(OR($G101="",$H101=""),"",$G101*$H101)</f>
        <v/>
      </c>
      <c r="J101" s="15"/>
      <c r="K101" s="10"/>
    </row>
    <row r="102" customFormat="false" ht="15" hidden="false" customHeight="false" outlineLevel="0" collapsed="false">
      <c r="A102" s="15"/>
      <c r="B102" s="10"/>
      <c r="C102" s="16" t="str">
        <f aca="false">IF($B102="","",IFERROR(INDEX(Clients!$B$5:$B$204,MATCH($B102,Clients!$A$5:$A$204,0)),"Code client inconnu"))</f>
        <v/>
      </c>
      <c r="D102" s="10"/>
      <c r="E102" s="16" t="str">
        <f aca="false">IF($D102="","",IFERROR(INDEX(Catalogue!$B$5:$B$304,MATCH($D102,Catalogue!$A$5:$A$304,0)),"Code produit inconnu"))</f>
        <v/>
      </c>
      <c r="F102" s="17" t="str">
        <f aca="false">IF($D102="","",IFERROR(INDEX(Catalogue!$C$5:$C$304,MATCH($D102,Catalogue!$A$5:$A$304,0)),""))</f>
        <v/>
      </c>
      <c r="G102" s="10"/>
      <c r="H102" s="18" t="str">
        <f aca="false">IF(OR($B102="",$D102=""),"",IFERROR(INDEX('Tarifs negocies'!$C$5:$C$404,MATCH($B102&amp;"|"&amp;$D102,'Tarifs negocies'!$D$5:$D$404,0)),IFERROR(INDEX(Catalogue!$D$5:$D$304,MATCH($D102,Catalogue!$A$5:$A$304,0))*(1-IFERROR(INDEX(Clients!$F$5:$F$204,MATCH($B102,Clients!$A$5:$A$204,0)),0)),"")))</f>
        <v/>
      </c>
      <c r="I102" s="18" t="str">
        <f aca="false">IF(OR($G102="",$H102=""),"",$G102*$H102)</f>
        <v/>
      </c>
      <c r="J102" s="15"/>
      <c r="K102" s="10"/>
    </row>
    <row r="103" customFormat="false" ht="15" hidden="false" customHeight="false" outlineLevel="0" collapsed="false">
      <c r="A103" s="15"/>
      <c r="B103" s="10"/>
      <c r="C103" s="16" t="str">
        <f aca="false">IF($B103="","",IFERROR(INDEX(Clients!$B$5:$B$204,MATCH($B103,Clients!$A$5:$A$204,0)),"Code client inconnu"))</f>
        <v/>
      </c>
      <c r="D103" s="10"/>
      <c r="E103" s="16" t="str">
        <f aca="false">IF($D103="","",IFERROR(INDEX(Catalogue!$B$5:$B$304,MATCH($D103,Catalogue!$A$5:$A$304,0)),"Code produit inconnu"))</f>
        <v/>
      </c>
      <c r="F103" s="17" t="str">
        <f aca="false">IF($D103="","",IFERROR(INDEX(Catalogue!$C$5:$C$304,MATCH($D103,Catalogue!$A$5:$A$304,0)),""))</f>
        <v/>
      </c>
      <c r="G103" s="10"/>
      <c r="H103" s="18" t="str">
        <f aca="false">IF(OR($B103="",$D103=""),"",IFERROR(INDEX('Tarifs negocies'!$C$5:$C$404,MATCH($B103&amp;"|"&amp;$D103,'Tarifs negocies'!$D$5:$D$404,0)),IFERROR(INDEX(Catalogue!$D$5:$D$304,MATCH($D103,Catalogue!$A$5:$A$304,0))*(1-IFERROR(INDEX(Clients!$F$5:$F$204,MATCH($B103,Clients!$A$5:$A$204,0)),0)),"")))</f>
        <v/>
      </c>
      <c r="I103" s="18" t="str">
        <f aca="false">IF(OR($G103="",$H103=""),"",$G103*$H103)</f>
        <v/>
      </c>
      <c r="J103" s="15"/>
      <c r="K103" s="10"/>
    </row>
    <row r="104" customFormat="false" ht="15" hidden="false" customHeight="false" outlineLevel="0" collapsed="false">
      <c r="A104" s="15"/>
      <c r="B104" s="10"/>
      <c r="C104" s="16" t="str">
        <f aca="false">IF($B104="","",IFERROR(INDEX(Clients!$B$5:$B$204,MATCH($B104,Clients!$A$5:$A$204,0)),"Code client inconnu"))</f>
        <v/>
      </c>
      <c r="D104" s="10"/>
      <c r="E104" s="16" t="str">
        <f aca="false">IF($D104="","",IFERROR(INDEX(Catalogue!$B$5:$B$304,MATCH($D104,Catalogue!$A$5:$A$304,0)),"Code produit inconnu"))</f>
        <v/>
      </c>
      <c r="F104" s="17" t="str">
        <f aca="false">IF($D104="","",IFERROR(INDEX(Catalogue!$C$5:$C$304,MATCH($D104,Catalogue!$A$5:$A$304,0)),""))</f>
        <v/>
      </c>
      <c r="G104" s="10"/>
      <c r="H104" s="18" t="str">
        <f aca="false">IF(OR($B104="",$D104=""),"",IFERROR(INDEX('Tarifs negocies'!$C$5:$C$404,MATCH($B104&amp;"|"&amp;$D104,'Tarifs negocies'!$D$5:$D$404,0)),IFERROR(INDEX(Catalogue!$D$5:$D$304,MATCH($D104,Catalogue!$A$5:$A$304,0))*(1-IFERROR(INDEX(Clients!$F$5:$F$204,MATCH($B104,Clients!$A$5:$A$204,0)),0)),"")))</f>
        <v/>
      </c>
      <c r="I104" s="18" t="str">
        <f aca="false">IF(OR($G104="",$H104=""),"",$G104*$H104)</f>
        <v/>
      </c>
      <c r="J104" s="15"/>
      <c r="K104" s="10"/>
    </row>
    <row r="105" customFormat="false" ht="15" hidden="false" customHeight="false" outlineLevel="0" collapsed="false">
      <c r="A105" s="15"/>
      <c r="B105" s="10"/>
      <c r="C105" s="16" t="str">
        <f aca="false">IF($B105="","",IFERROR(INDEX(Clients!$B$5:$B$204,MATCH($B105,Clients!$A$5:$A$204,0)),"Code client inconnu"))</f>
        <v/>
      </c>
      <c r="D105" s="10"/>
      <c r="E105" s="16" t="str">
        <f aca="false">IF($D105="","",IFERROR(INDEX(Catalogue!$B$5:$B$304,MATCH($D105,Catalogue!$A$5:$A$304,0)),"Code produit inconnu"))</f>
        <v/>
      </c>
      <c r="F105" s="17" t="str">
        <f aca="false">IF($D105="","",IFERROR(INDEX(Catalogue!$C$5:$C$304,MATCH($D105,Catalogue!$A$5:$A$304,0)),""))</f>
        <v/>
      </c>
      <c r="G105" s="10"/>
      <c r="H105" s="18" t="str">
        <f aca="false">IF(OR($B105="",$D105=""),"",IFERROR(INDEX('Tarifs negocies'!$C$5:$C$404,MATCH($B105&amp;"|"&amp;$D105,'Tarifs negocies'!$D$5:$D$404,0)),IFERROR(INDEX(Catalogue!$D$5:$D$304,MATCH($D105,Catalogue!$A$5:$A$304,0))*(1-IFERROR(INDEX(Clients!$F$5:$F$204,MATCH($B105,Clients!$A$5:$A$204,0)),0)),"")))</f>
        <v/>
      </c>
      <c r="I105" s="18" t="str">
        <f aca="false">IF(OR($G105="",$H105=""),"",$G105*$H105)</f>
        <v/>
      </c>
      <c r="J105" s="15"/>
      <c r="K105" s="10"/>
    </row>
    <row r="106" customFormat="false" ht="15" hidden="false" customHeight="false" outlineLevel="0" collapsed="false">
      <c r="A106" s="15"/>
      <c r="B106" s="10"/>
      <c r="C106" s="16" t="str">
        <f aca="false">IF($B106="","",IFERROR(INDEX(Clients!$B$5:$B$204,MATCH($B106,Clients!$A$5:$A$204,0)),"Code client inconnu"))</f>
        <v/>
      </c>
      <c r="D106" s="10"/>
      <c r="E106" s="16" t="str">
        <f aca="false">IF($D106="","",IFERROR(INDEX(Catalogue!$B$5:$B$304,MATCH($D106,Catalogue!$A$5:$A$304,0)),"Code produit inconnu"))</f>
        <v/>
      </c>
      <c r="F106" s="17" t="str">
        <f aca="false">IF($D106="","",IFERROR(INDEX(Catalogue!$C$5:$C$304,MATCH($D106,Catalogue!$A$5:$A$304,0)),""))</f>
        <v/>
      </c>
      <c r="G106" s="10"/>
      <c r="H106" s="18" t="str">
        <f aca="false">IF(OR($B106="",$D106=""),"",IFERROR(INDEX('Tarifs negocies'!$C$5:$C$404,MATCH($B106&amp;"|"&amp;$D106,'Tarifs negocies'!$D$5:$D$404,0)),IFERROR(INDEX(Catalogue!$D$5:$D$304,MATCH($D106,Catalogue!$A$5:$A$304,0))*(1-IFERROR(INDEX(Clients!$F$5:$F$204,MATCH($B106,Clients!$A$5:$A$204,0)),0)),"")))</f>
        <v/>
      </c>
      <c r="I106" s="18" t="str">
        <f aca="false">IF(OR($G106="",$H106=""),"",$G106*$H106)</f>
        <v/>
      </c>
      <c r="J106" s="15"/>
      <c r="K106" s="10"/>
    </row>
    <row r="107" customFormat="false" ht="15" hidden="false" customHeight="false" outlineLevel="0" collapsed="false">
      <c r="A107" s="15"/>
      <c r="B107" s="10"/>
      <c r="C107" s="16" t="str">
        <f aca="false">IF($B107="","",IFERROR(INDEX(Clients!$B$5:$B$204,MATCH($B107,Clients!$A$5:$A$204,0)),"Code client inconnu"))</f>
        <v/>
      </c>
      <c r="D107" s="10"/>
      <c r="E107" s="16" t="str">
        <f aca="false">IF($D107="","",IFERROR(INDEX(Catalogue!$B$5:$B$304,MATCH($D107,Catalogue!$A$5:$A$304,0)),"Code produit inconnu"))</f>
        <v/>
      </c>
      <c r="F107" s="17" t="str">
        <f aca="false">IF($D107="","",IFERROR(INDEX(Catalogue!$C$5:$C$304,MATCH($D107,Catalogue!$A$5:$A$304,0)),""))</f>
        <v/>
      </c>
      <c r="G107" s="10"/>
      <c r="H107" s="18" t="str">
        <f aca="false">IF(OR($B107="",$D107=""),"",IFERROR(INDEX('Tarifs negocies'!$C$5:$C$404,MATCH($B107&amp;"|"&amp;$D107,'Tarifs negocies'!$D$5:$D$404,0)),IFERROR(INDEX(Catalogue!$D$5:$D$304,MATCH($D107,Catalogue!$A$5:$A$304,0))*(1-IFERROR(INDEX(Clients!$F$5:$F$204,MATCH($B107,Clients!$A$5:$A$204,0)),0)),"")))</f>
        <v/>
      </c>
      <c r="I107" s="18" t="str">
        <f aca="false">IF(OR($G107="",$H107=""),"",$G107*$H107)</f>
        <v/>
      </c>
      <c r="J107" s="15"/>
      <c r="K107" s="10"/>
    </row>
    <row r="108" customFormat="false" ht="15" hidden="false" customHeight="false" outlineLevel="0" collapsed="false">
      <c r="A108" s="15"/>
      <c r="B108" s="10"/>
      <c r="C108" s="16" t="str">
        <f aca="false">IF($B108="","",IFERROR(INDEX(Clients!$B$5:$B$204,MATCH($B108,Clients!$A$5:$A$204,0)),"Code client inconnu"))</f>
        <v/>
      </c>
      <c r="D108" s="10"/>
      <c r="E108" s="16" t="str">
        <f aca="false">IF($D108="","",IFERROR(INDEX(Catalogue!$B$5:$B$304,MATCH($D108,Catalogue!$A$5:$A$304,0)),"Code produit inconnu"))</f>
        <v/>
      </c>
      <c r="F108" s="17" t="str">
        <f aca="false">IF($D108="","",IFERROR(INDEX(Catalogue!$C$5:$C$304,MATCH($D108,Catalogue!$A$5:$A$304,0)),""))</f>
        <v/>
      </c>
      <c r="G108" s="10"/>
      <c r="H108" s="18" t="str">
        <f aca="false">IF(OR($B108="",$D108=""),"",IFERROR(INDEX('Tarifs negocies'!$C$5:$C$404,MATCH($B108&amp;"|"&amp;$D108,'Tarifs negocies'!$D$5:$D$404,0)),IFERROR(INDEX(Catalogue!$D$5:$D$304,MATCH($D108,Catalogue!$A$5:$A$304,0))*(1-IFERROR(INDEX(Clients!$F$5:$F$204,MATCH($B108,Clients!$A$5:$A$204,0)),0)),"")))</f>
        <v/>
      </c>
      <c r="I108" s="18" t="str">
        <f aca="false">IF(OR($G108="",$H108=""),"",$G108*$H108)</f>
        <v/>
      </c>
      <c r="J108" s="15"/>
      <c r="K108" s="10"/>
    </row>
    <row r="109" customFormat="false" ht="15" hidden="false" customHeight="false" outlineLevel="0" collapsed="false">
      <c r="A109" s="15"/>
      <c r="B109" s="10"/>
      <c r="C109" s="16" t="str">
        <f aca="false">IF($B109="","",IFERROR(INDEX(Clients!$B$5:$B$204,MATCH($B109,Clients!$A$5:$A$204,0)),"Code client inconnu"))</f>
        <v/>
      </c>
      <c r="D109" s="10"/>
      <c r="E109" s="16" t="str">
        <f aca="false">IF($D109="","",IFERROR(INDEX(Catalogue!$B$5:$B$304,MATCH($D109,Catalogue!$A$5:$A$304,0)),"Code produit inconnu"))</f>
        <v/>
      </c>
      <c r="F109" s="17" t="str">
        <f aca="false">IF($D109="","",IFERROR(INDEX(Catalogue!$C$5:$C$304,MATCH($D109,Catalogue!$A$5:$A$304,0)),""))</f>
        <v/>
      </c>
      <c r="G109" s="10"/>
      <c r="H109" s="18" t="str">
        <f aca="false">IF(OR($B109="",$D109=""),"",IFERROR(INDEX('Tarifs negocies'!$C$5:$C$404,MATCH($B109&amp;"|"&amp;$D109,'Tarifs negocies'!$D$5:$D$404,0)),IFERROR(INDEX(Catalogue!$D$5:$D$304,MATCH($D109,Catalogue!$A$5:$A$304,0))*(1-IFERROR(INDEX(Clients!$F$5:$F$204,MATCH($B109,Clients!$A$5:$A$204,0)),0)),"")))</f>
        <v/>
      </c>
      <c r="I109" s="18" t="str">
        <f aca="false">IF(OR($G109="",$H109=""),"",$G109*$H109)</f>
        <v/>
      </c>
      <c r="J109" s="15"/>
      <c r="K109" s="10"/>
    </row>
    <row r="110" customFormat="false" ht="15" hidden="false" customHeight="false" outlineLevel="0" collapsed="false">
      <c r="A110" s="15"/>
      <c r="B110" s="10"/>
      <c r="C110" s="16" t="str">
        <f aca="false">IF($B110="","",IFERROR(INDEX(Clients!$B$5:$B$204,MATCH($B110,Clients!$A$5:$A$204,0)),"Code client inconnu"))</f>
        <v/>
      </c>
      <c r="D110" s="10"/>
      <c r="E110" s="16" t="str">
        <f aca="false">IF($D110="","",IFERROR(INDEX(Catalogue!$B$5:$B$304,MATCH($D110,Catalogue!$A$5:$A$304,0)),"Code produit inconnu"))</f>
        <v/>
      </c>
      <c r="F110" s="17" t="str">
        <f aca="false">IF($D110="","",IFERROR(INDEX(Catalogue!$C$5:$C$304,MATCH($D110,Catalogue!$A$5:$A$304,0)),""))</f>
        <v/>
      </c>
      <c r="G110" s="10"/>
      <c r="H110" s="18" t="str">
        <f aca="false">IF(OR($B110="",$D110=""),"",IFERROR(INDEX('Tarifs negocies'!$C$5:$C$404,MATCH($B110&amp;"|"&amp;$D110,'Tarifs negocies'!$D$5:$D$404,0)),IFERROR(INDEX(Catalogue!$D$5:$D$304,MATCH($D110,Catalogue!$A$5:$A$304,0))*(1-IFERROR(INDEX(Clients!$F$5:$F$204,MATCH($B110,Clients!$A$5:$A$204,0)),0)),"")))</f>
        <v/>
      </c>
      <c r="I110" s="18" t="str">
        <f aca="false">IF(OR($G110="",$H110=""),"",$G110*$H110)</f>
        <v/>
      </c>
      <c r="J110" s="15"/>
      <c r="K110" s="10"/>
    </row>
    <row r="111" customFormat="false" ht="15" hidden="false" customHeight="false" outlineLevel="0" collapsed="false">
      <c r="A111" s="15"/>
      <c r="B111" s="10"/>
      <c r="C111" s="16" t="str">
        <f aca="false">IF($B111="","",IFERROR(INDEX(Clients!$B$5:$B$204,MATCH($B111,Clients!$A$5:$A$204,0)),"Code client inconnu"))</f>
        <v/>
      </c>
      <c r="D111" s="10"/>
      <c r="E111" s="16" t="str">
        <f aca="false">IF($D111="","",IFERROR(INDEX(Catalogue!$B$5:$B$304,MATCH($D111,Catalogue!$A$5:$A$304,0)),"Code produit inconnu"))</f>
        <v/>
      </c>
      <c r="F111" s="17" t="str">
        <f aca="false">IF($D111="","",IFERROR(INDEX(Catalogue!$C$5:$C$304,MATCH($D111,Catalogue!$A$5:$A$304,0)),""))</f>
        <v/>
      </c>
      <c r="G111" s="10"/>
      <c r="H111" s="18" t="str">
        <f aca="false">IF(OR($B111="",$D111=""),"",IFERROR(INDEX('Tarifs negocies'!$C$5:$C$404,MATCH($B111&amp;"|"&amp;$D111,'Tarifs negocies'!$D$5:$D$404,0)),IFERROR(INDEX(Catalogue!$D$5:$D$304,MATCH($D111,Catalogue!$A$5:$A$304,0))*(1-IFERROR(INDEX(Clients!$F$5:$F$204,MATCH($B111,Clients!$A$5:$A$204,0)),0)),"")))</f>
        <v/>
      </c>
      <c r="I111" s="18" t="str">
        <f aca="false">IF(OR($G111="",$H111=""),"",$G111*$H111)</f>
        <v/>
      </c>
      <c r="J111" s="15"/>
      <c r="K111" s="10"/>
    </row>
    <row r="112" customFormat="false" ht="15" hidden="false" customHeight="false" outlineLevel="0" collapsed="false">
      <c r="A112" s="15"/>
      <c r="B112" s="10"/>
      <c r="C112" s="16" t="str">
        <f aca="false">IF($B112="","",IFERROR(INDEX(Clients!$B$5:$B$204,MATCH($B112,Clients!$A$5:$A$204,0)),"Code client inconnu"))</f>
        <v/>
      </c>
      <c r="D112" s="10"/>
      <c r="E112" s="16" t="str">
        <f aca="false">IF($D112="","",IFERROR(INDEX(Catalogue!$B$5:$B$304,MATCH($D112,Catalogue!$A$5:$A$304,0)),"Code produit inconnu"))</f>
        <v/>
      </c>
      <c r="F112" s="17" t="str">
        <f aca="false">IF($D112="","",IFERROR(INDEX(Catalogue!$C$5:$C$304,MATCH($D112,Catalogue!$A$5:$A$304,0)),""))</f>
        <v/>
      </c>
      <c r="G112" s="10"/>
      <c r="H112" s="18" t="str">
        <f aca="false">IF(OR($B112="",$D112=""),"",IFERROR(INDEX('Tarifs negocies'!$C$5:$C$404,MATCH($B112&amp;"|"&amp;$D112,'Tarifs negocies'!$D$5:$D$404,0)),IFERROR(INDEX(Catalogue!$D$5:$D$304,MATCH($D112,Catalogue!$A$5:$A$304,0))*(1-IFERROR(INDEX(Clients!$F$5:$F$204,MATCH($B112,Clients!$A$5:$A$204,0)),0)),"")))</f>
        <v/>
      </c>
      <c r="I112" s="18" t="str">
        <f aca="false">IF(OR($G112="",$H112=""),"",$G112*$H112)</f>
        <v/>
      </c>
      <c r="J112" s="15"/>
      <c r="K112" s="10"/>
    </row>
    <row r="113" customFormat="false" ht="15" hidden="false" customHeight="false" outlineLevel="0" collapsed="false">
      <c r="A113" s="15"/>
      <c r="B113" s="10"/>
      <c r="C113" s="16" t="str">
        <f aca="false">IF($B113="","",IFERROR(INDEX(Clients!$B$5:$B$204,MATCH($B113,Clients!$A$5:$A$204,0)),"Code client inconnu"))</f>
        <v/>
      </c>
      <c r="D113" s="10"/>
      <c r="E113" s="16" t="str">
        <f aca="false">IF($D113="","",IFERROR(INDEX(Catalogue!$B$5:$B$304,MATCH($D113,Catalogue!$A$5:$A$304,0)),"Code produit inconnu"))</f>
        <v/>
      </c>
      <c r="F113" s="17" t="str">
        <f aca="false">IF($D113="","",IFERROR(INDEX(Catalogue!$C$5:$C$304,MATCH($D113,Catalogue!$A$5:$A$304,0)),""))</f>
        <v/>
      </c>
      <c r="G113" s="10"/>
      <c r="H113" s="18" t="str">
        <f aca="false">IF(OR($B113="",$D113=""),"",IFERROR(INDEX('Tarifs negocies'!$C$5:$C$404,MATCH($B113&amp;"|"&amp;$D113,'Tarifs negocies'!$D$5:$D$404,0)),IFERROR(INDEX(Catalogue!$D$5:$D$304,MATCH($D113,Catalogue!$A$5:$A$304,0))*(1-IFERROR(INDEX(Clients!$F$5:$F$204,MATCH($B113,Clients!$A$5:$A$204,0)),0)),"")))</f>
        <v/>
      </c>
      <c r="I113" s="18" t="str">
        <f aca="false">IF(OR($G113="",$H113=""),"",$G113*$H113)</f>
        <v/>
      </c>
      <c r="J113" s="15"/>
      <c r="K113" s="10"/>
    </row>
    <row r="114" customFormat="false" ht="15" hidden="false" customHeight="false" outlineLevel="0" collapsed="false">
      <c r="A114" s="15"/>
      <c r="B114" s="10"/>
      <c r="C114" s="16" t="str">
        <f aca="false">IF($B114="","",IFERROR(INDEX(Clients!$B$5:$B$204,MATCH($B114,Clients!$A$5:$A$204,0)),"Code client inconnu"))</f>
        <v/>
      </c>
      <c r="D114" s="10"/>
      <c r="E114" s="16" t="str">
        <f aca="false">IF($D114="","",IFERROR(INDEX(Catalogue!$B$5:$B$304,MATCH($D114,Catalogue!$A$5:$A$304,0)),"Code produit inconnu"))</f>
        <v/>
      </c>
      <c r="F114" s="17" t="str">
        <f aca="false">IF($D114="","",IFERROR(INDEX(Catalogue!$C$5:$C$304,MATCH($D114,Catalogue!$A$5:$A$304,0)),""))</f>
        <v/>
      </c>
      <c r="G114" s="10"/>
      <c r="H114" s="18" t="str">
        <f aca="false">IF(OR($B114="",$D114=""),"",IFERROR(INDEX('Tarifs negocies'!$C$5:$C$404,MATCH($B114&amp;"|"&amp;$D114,'Tarifs negocies'!$D$5:$D$404,0)),IFERROR(INDEX(Catalogue!$D$5:$D$304,MATCH($D114,Catalogue!$A$5:$A$304,0))*(1-IFERROR(INDEX(Clients!$F$5:$F$204,MATCH($B114,Clients!$A$5:$A$204,0)),0)),"")))</f>
        <v/>
      </c>
      <c r="I114" s="18" t="str">
        <f aca="false">IF(OR($G114="",$H114=""),"",$G114*$H114)</f>
        <v/>
      </c>
      <c r="J114" s="15"/>
      <c r="K114" s="10"/>
    </row>
    <row r="115" customFormat="false" ht="15" hidden="false" customHeight="false" outlineLevel="0" collapsed="false">
      <c r="A115" s="15"/>
      <c r="B115" s="10"/>
      <c r="C115" s="16" t="str">
        <f aca="false">IF($B115="","",IFERROR(INDEX(Clients!$B$5:$B$204,MATCH($B115,Clients!$A$5:$A$204,0)),"Code client inconnu"))</f>
        <v/>
      </c>
      <c r="D115" s="10"/>
      <c r="E115" s="16" t="str">
        <f aca="false">IF($D115="","",IFERROR(INDEX(Catalogue!$B$5:$B$304,MATCH($D115,Catalogue!$A$5:$A$304,0)),"Code produit inconnu"))</f>
        <v/>
      </c>
      <c r="F115" s="17" t="str">
        <f aca="false">IF($D115="","",IFERROR(INDEX(Catalogue!$C$5:$C$304,MATCH($D115,Catalogue!$A$5:$A$304,0)),""))</f>
        <v/>
      </c>
      <c r="G115" s="10"/>
      <c r="H115" s="18" t="str">
        <f aca="false">IF(OR($B115="",$D115=""),"",IFERROR(INDEX('Tarifs negocies'!$C$5:$C$404,MATCH($B115&amp;"|"&amp;$D115,'Tarifs negocies'!$D$5:$D$404,0)),IFERROR(INDEX(Catalogue!$D$5:$D$304,MATCH($D115,Catalogue!$A$5:$A$304,0))*(1-IFERROR(INDEX(Clients!$F$5:$F$204,MATCH($B115,Clients!$A$5:$A$204,0)),0)),"")))</f>
        <v/>
      </c>
      <c r="I115" s="18" t="str">
        <f aca="false">IF(OR($G115="",$H115=""),"",$G115*$H115)</f>
        <v/>
      </c>
      <c r="J115" s="15"/>
      <c r="K115" s="10"/>
    </row>
    <row r="116" customFormat="false" ht="15" hidden="false" customHeight="false" outlineLevel="0" collapsed="false">
      <c r="A116" s="15"/>
      <c r="B116" s="10"/>
      <c r="C116" s="16" t="str">
        <f aca="false">IF($B116="","",IFERROR(INDEX(Clients!$B$5:$B$204,MATCH($B116,Clients!$A$5:$A$204,0)),"Code client inconnu"))</f>
        <v/>
      </c>
      <c r="D116" s="10"/>
      <c r="E116" s="16" t="str">
        <f aca="false">IF($D116="","",IFERROR(INDEX(Catalogue!$B$5:$B$304,MATCH($D116,Catalogue!$A$5:$A$304,0)),"Code produit inconnu"))</f>
        <v/>
      </c>
      <c r="F116" s="17" t="str">
        <f aca="false">IF($D116="","",IFERROR(INDEX(Catalogue!$C$5:$C$304,MATCH($D116,Catalogue!$A$5:$A$304,0)),""))</f>
        <v/>
      </c>
      <c r="G116" s="10"/>
      <c r="H116" s="18" t="str">
        <f aca="false">IF(OR($B116="",$D116=""),"",IFERROR(INDEX('Tarifs negocies'!$C$5:$C$404,MATCH($B116&amp;"|"&amp;$D116,'Tarifs negocies'!$D$5:$D$404,0)),IFERROR(INDEX(Catalogue!$D$5:$D$304,MATCH($D116,Catalogue!$A$5:$A$304,0))*(1-IFERROR(INDEX(Clients!$F$5:$F$204,MATCH($B116,Clients!$A$5:$A$204,0)),0)),"")))</f>
        <v/>
      </c>
      <c r="I116" s="18" t="str">
        <f aca="false">IF(OR($G116="",$H116=""),"",$G116*$H116)</f>
        <v/>
      </c>
      <c r="J116" s="15"/>
      <c r="K116" s="10"/>
    </row>
    <row r="117" customFormat="false" ht="15" hidden="false" customHeight="false" outlineLevel="0" collapsed="false">
      <c r="A117" s="15"/>
      <c r="B117" s="10"/>
      <c r="C117" s="16" t="str">
        <f aca="false">IF($B117="","",IFERROR(INDEX(Clients!$B$5:$B$204,MATCH($B117,Clients!$A$5:$A$204,0)),"Code client inconnu"))</f>
        <v/>
      </c>
      <c r="D117" s="10"/>
      <c r="E117" s="16" t="str">
        <f aca="false">IF($D117="","",IFERROR(INDEX(Catalogue!$B$5:$B$304,MATCH($D117,Catalogue!$A$5:$A$304,0)),"Code produit inconnu"))</f>
        <v/>
      </c>
      <c r="F117" s="17" t="str">
        <f aca="false">IF($D117="","",IFERROR(INDEX(Catalogue!$C$5:$C$304,MATCH($D117,Catalogue!$A$5:$A$304,0)),""))</f>
        <v/>
      </c>
      <c r="G117" s="10"/>
      <c r="H117" s="18" t="str">
        <f aca="false">IF(OR($B117="",$D117=""),"",IFERROR(INDEX('Tarifs negocies'!$C$5:$C$404,MATCH($B117&amp;"|"&amp;$D117,'Tarifs negocies'!$D$5:$D$404,0)),IFERROR(INDEX(Catalogue!$D$5:$D$304,MATCH($D117,Catalogue!$A$5:$A$304,0))*(1-IFERROR(INDEX(Clients!$F$5:$F$204,MATCH($B117,Clients!$A$5:$A$204,0)),0)),"")))</f>
        <v/>
      </c>
      <c r="I117" s="18" t="str">
        <f aca="false">IF(OR($G117="",$H117=""),"",$G117*$H117)</f>
        <v/>
      </c>
      <c r="J117" s="15"/>
      <c r="K117" s="10"/>
    </row>
    <row r="118" customFormat="false" ht="15" hidden="false" customHeight="false" outlineLevel="0" collapsed="false">
      <c r="A118" s="15"/>
      <c r="B118" s="10"/>
      <c r="C118" s="16" t="str">
        <f aca="false">IF($B118="","",IFERROR(INDEX(Clients!$B$5:$B$204,MATCH($B118,Clients!$A$5:$A$204,0)),"Code client inconnu"))</f>
        <v/>
      </c>
      <c r="D118" s="10"/>
      <c r="E118" s="16" t="str">
        <f aca="false">IF($D118="","",IFERROR(INDEX(Catalogue!$B$5:$B$304,MATCH($D118,Catalogue!$A$5:$A$304,0)),"Code produit inconnu"))</f>
        <v/>
      </c>
      <c r="F118" s="17" t="str">
        <f aca="false">IF($D118="","",IFERROR(INDEX(Catalogue!$C$5:$C$304,MATCH($D118,Catalogue!$A$5:$A$304,0)),""))</f>
        <v/>
      </c>
      <c r="G118" s="10"/>
      <c r="H118" s="18" t="str">
        <f aca="false">IF(OR($B118="",$D118=""),"",IFERROR(INDEX('Tarifs negocies'!$C$5:$C$404,MATCH($B118&amp;"|"&amp;$D118,'Tarifs negocies'!$D$5:$D$404,0)),IFERROR(INDEX(Catalogue!$D$5:$D$304,MATCH($D118,Catalogue!$A$5:$A$304,0))*(1-IFERROR(INDEX(Clients!$F$5:$F$204,MATCH($B118,Clients!$A$5:$A$204,0)),0)),"")))</f>
        <v/>
      </c>
      <c r="I118" s="18" t="str">
        <f aca="false">IF(OR($G118="",$H118=""),"",$G118*$H118)</f>
        <v/>
      </c>
      <c r="J118" s="15"/>
      <c r="K118" s="10"/>
    </row>
    <row r="119" customFormat="false" ht="15" hidden="false" customHeight="false" outlineLevel="0" collapsed="false">
      <c r="A119" s="15"/>
      <c r="B119" s="10"/>
      <c r="C119" s="16" t="str">
        <f aca="false">IF($B119="","",IFERROR(INDEX(Clients!$B$5:$B$204,MATCH($B119,Clients!$A$5:$A$204,0)),"Code client inconnu"))</f>
        <v/>
      </c>
      <c r="D119" s="10"/>
      <c r="E119" s="16" t="str">
        <f aca="false">IF($D119="","",IFERROR(INDEX(Catalogue!$B$5:$B$304,MATCH($D119,Catalogue!$A$5:$A$304,0)),"Code produit inconnu"))</f>
        <v/>
      </c>
      <c r="F119" s="17" t="str">
        <f aca="false">IF($D119="","",IFERROR(INDEX(Catalogue!$C$5:$C$304,MATCH($D119,Catalogue!$A$5:$A$304,0)),""))</f>
        <v/>
      </c>
      <c r="G119" s="10"/>
      <c r="H119" s="18" t="str">
        <f aca="false">IF(OR($B119="",$D119=""),"",IFERROR(INDEX('Tarifs negocies'!$C$5:$C$404,MATCH($B119&amp;"|"&amp;$D119,'Tarifs negocies'!$D$5:$D$404,0)),IFERROR(INDEX(Catalogue!$D$5:$D$304,MATCH($D119,Catalogue!$A$5:$A$304,0))*(1-IFERROR(INDEX(Clients!$F$5:$F$204,MATCH($B119,Clients!$A$5:$A$204,0)),0)),"")))</f>
        <v/>
      </c>
      <c r="I119" s="18" t="str">
        <f aca="false">IF(OR($G119="",$H119=""),"",$G119*$H119)</f>
        <v/>
      </c>
      <c r="J119" s="15"/>
      <c r="K119" s="10"/>
    </row>
    <row r="120" customFormat="false" ht="15" hidden="false" customHeight="false" outlineLevel="0" collapsed="false">
      <c r="A120" s="15"/>
      <c r="B120" s="10"/>
      <c r="C120" s="16" t="str">
        <f aca="false">IF($B120="","",IFERROR(INDEX(Clients!$B$5:$B$204,MATCH($B120,Clients!$A$5:$A$204,0)),"Code client inconnu"))</f>
        <v/>
      </c>
      <c r="D120" s="10"/>
      <c r="E120" s="16" t="str">
        <f aca="false">IF($D120="","",IFERROR(INDEX(Catalogue!$B$5:$B$304,MATCH($D120,Catalogue!$A$5:$A$304,0)),"Code produit inconnu"))</f>
        <v/>
      </c>
      <c r="F120" s="17" t="str">
        <f aca="false">IF($D120="","",IFERROR(INDEX(Catalogue!$C$5:$C$304,MATCH($D120,Catalogue!$A$5:$A$304,0)),""))</f>
        <v/>
      </c>
      <c r="G120" s="10"/>
      <c r="H120" s="18" t="str">
        <f aca="false">IF(OR($B120="",$D120=""),"",IFERROR(INDEX('Tarifs negocies'!$C$5:$C$404,MATCH($B120&amp;"|"&amp;$D120,'Tarifs negocies'!$D$5:$D$404,0)),IFERROR(INDEX(Catalogue!$D$5:$D$304,MATCH($D120,Catalogue!$A$5:$A$304,0))*(1-IFERROR(INDEX(Clients!$F$5:$F$204,MATCH($B120,Clients!$A$5:$A$204,0)),0)),"")))</f>
        <v/>
      </c>
      <c r="I120" s="18" t="str">
        <f aca="false">IF(OR($G120="",$H120=""),"",$G120*$H120)</f>
        <v/>
      </c>
      <c r="J120" s="15"/>
      <c r="K120" s="10"/>
    </row>
    <row r="121" customFormat="false" ht="15" hidden="false" customHeight="false" outlineLevel="0" collapsed="false">
      <c r="A121" s="15"/>
      <c r="B121" s="10"/>
      <c r="C121" s="16" t="str">
        <f aca="false">IF($B121="","",IFERROR(INDEX(Clients!$B$5:$B$204,MATCH($B121,Clients!$A$5:$A$204,0)),"Code client inconnu"))</f>
        <v/>
      </c>
      <c r="D121" s="10"/>
      <c r="E121" s="16" t="str">
        <f aca="false">IF($D121="","",IFERROR(INDEX(Catalogue!$B$5:$B$304,MATCH($D121,Catalogue!$A$5:$A$304,0)),"Code produit inconnu"))</f>
        <v/>
      </c>
      <c r="F121" s="17" t="str">
        <f aca="false">IF($D121="","",IFERROR(INDEX(Catalogue!$C$5:$C$304,MATCH($D121,Catalogue!$A$5:$A$304,0)),""))</f>
        <v/>
      </c>
      <c r="G121" s="10"/>
      <c r="H121" s="18" t="str">
        <f aca="false">IF(OR($B121="",$D121=""),"",IFERROR(INDEX('Tarifs negocies'!$C$5:$C$404,MATCH($B121&amp;"|"&amp;$D121,'Tarifs negocies'!$D$5:$D$404,0)),IFERROR(INDEX(Catalogue!$D$5:$D$304,MATCH($D121,Catalogue!$A$5:$A$304,0))*(1-IFERROR(INDEX(Clients!$F$5:$F$204,MATCH($B121,Clients!$A$5:$A$204,0)),0)),"")))</f>
        <v/>
      </c>
      <c r="I121" s="18" t="str">
        <f aca="false">IF(OR($G121="",$H121=""),"",$G121*$H121)</f>
        <v/>
      </c>
      <c r="J121" s="15"/>
      <c r="K121" s="10"/>
    </row>
    <row r="122" customFormat="false" ht="15" hidden="false" customHeight="false" outlineLevel="0" collapsed="false">
      <c r="A122" s="15"/>
      <c r="B122" s="10"/>
      <c r="C122" s="16" t="str">
        <f aca="false">IF($B122="","",IFERROR(INDEX(Clients!$B$5:$B$204,MATCH($B122,Clients!$A$5:$A$204,0)),"Code client inconnu"))</f>
        <v/>
      </c>
      <c r="D122" s="10"/>
      <c r="E122" s="16" t="str">
        <f aca="false">IF($D122="","",IFERROR(INDEX(Catalogue!$B$5:$B$304,MATCH($D122,Catalogue!$A$5:$A$304,0)),"Code produit inconnu"))</f>
        <v/>
      </c>
      <c r="F122" s="17" t="str">
        <f aca="false">IF($D122="","",IFERROR(INDEX(Catalogue!$C$5:$C$304,MATCH($D122,Catalogue!$A$5:$A$304,0)),""))</f>
        <v/>
      </c>
      <c r="G122" s="10"/>
      <c r="H122" s="18" t="str">
        <f aca="false">IF(OR($B122="",$D122=""),"",IFERROR(INDEX('Tarifs negocies'!$C$5:$C$404,MATCH($B122&amp;"|"&amp;$D122,'Tarifs negocies'!$D$5:$D$404,0)),IFERROR(INDEX(Catalogue!$D$5:$D$304,MATCH($D122,Catalogue!$A$5:$A$304,0))*(1-IFERROR(INDEX(Clients!$F$5:$F$204,MATCH($B122,Clients!$A$5:$A$204,0)),0)),"")))</f>
        <v/>
      </c>
      <c r="I122" s="18" t="str">
        <f aca="false">IF(OR($G122="",$H122=""),"",$G122*$H122)</f>
        <v/>
      </c>
      <c r="J122" s="15"/>
      <c r="K122" s="10"/>
    </row>
    <row r="123" customFormat="false" ht="15" hidden="false" customHeight="false" outlineLevel="0" collapsed="false">
      <c r="A123" s="15"/>
      <c r="B123" s="10"/>
      <c r="C123" s="16" t="str">
        <f aca="false">IF($B123="","",IFERROR(INDEX(Clients!$B$5:$B$204,MATCH($B123,Clients!$A$5:$A$204,0)),"Code client inconnu"))</f>
        <v/>
      </c>
      <c r="D123" s="10"/>
      <c r="E123" s="16" t="str">
        <f aca="false">IF($D123="","",IFERROR(INDEX(Catalogue!$B$5:$B$304,MATCH($D123,Catalogue!$A$5:$A$304,0)),"Code produit inconnu"))</f>
        <v/>
      </c>
      <c r="F123" s="17" t="str">
        <f aca="false">IF($D123="","",IFERROR(INDEX(Catalogue!$C$5:$C$304,MATCH($D123,Catalogue!$A$5:$A$304,0)),""))</f>
        <v/>
      </c>
      <c r="G123" s="10"/>
      <c r="H123" s="18" t="str">
        <f aca="false">IF(OR($B123="",$D123=""),"",IFERROR(INDEX('Tarifs negocies'!$C$5:$C$404,MATCH($B123&amp;"|"&amp;$D123,'Tarifs negocies'!$D$5:$D$404,0)),IFERROR(INDEX(Catalogue!$D$5:$D$304,MATCH($D123,Catalogue!$A$5:$A$304,0))*(1-IFERROR(INDEX(Clients!$F$5:$F$204,MATCH($B123,Clients!$A$5:$A$204,0)),0)),"")))</f>
        <v/>
      </c>
      <c r="I123" s="18" t="str">
        <f aca="false">IF(OR($G123="",$H123=""),"",$G123*$H123)</f>
        <v/>
      </c>
      <c r="J123" s="15"/>
      <c r="K123" s="10"/>
    </row>
    <row r="124" customFormat="false" ht="15" hidden="false" customHeight="false" outlineLevel="0" collapsed="false">
      <c r="A124" s="15"/>
      <c r="B124" s="10"/>
      <c r="C124" s="16" t="str">
        <f aca="false">IF($B124="","",IFERROR(INDEX(Clients!$B$5:$B$204,MATCH($B124,Clients!$A$5:$A$204,0)),"Code client inconnu"))</f>
        <v/>
      </c>
      <c r="D124" s="10"/>
      <c r="E124" s="16" t="str">
        <f aca="false">IF($D124="","",IFERROR(INDEX(Catalogue!$B$5:$B$304,MATCH($D124,Catalogue!$A$5:$A$304,0)),"Code produit inconnu"))</f>
        <v/>
      </c>
      <c r="F124" s="17" t="str">
        <f aca="false">IF($D124="","",IFERROR(INDEX(Catalogue!$C$5:$C$304,MATCH($D124,Catalogue!$A$5:$A$304,0)),""))</f>
        <v/>
      </c>
      <c r="G124" s="10"/>
      <c r="H124" s="18" t="str">
        <f aca="false">IF(OR($B124="",$D124=""),"",IFERROR(INDEX('Tarifs negocies'!$C$5:$C$404,MATCH($B124&amp;"|"&amp;$D124,'Tarifs negocies'!$D$5:$D$404,0)),IFERROR(INDEX(Catalogue!$D$5:$D$304,MATCH($D124,Catalogue!$A$5:$A$304,0))*(1-IFERROR(INDEX(Clients!$F$5:$F$204,MATCH($B124,Clients!$A$5:$A$204,0)),0)),"")))</f>
        <v/>
      </c>
      <c r="I124" s="18" t="str">
        <f aca="false">IF(OR($G124="",$H124=""),"",$G124*$H124)</f>
        <v/>
      </c>
      <c r="J124" s="15"/>
      <c r="K124" s="10"/>
    </row>
    <row r="125" customFormat="false" ht="15" hidden="false" customHeight="false" outlineLevel="0" collapsed="false">
      <c r="A125" s="15"/>
      <c r="B125" s="10"/>
      <c r="C125" s="16" t="str">
        <f aca="false">IF($B125="","",IFERROR(INDEX(Clients!$B$5:$B$204,MATCH($B125,Clients!$A$5:$A$204,0)),"Code client inconnu"))</f>
        <v/>
      </c>
      <c r="D125" s="10"/>
      <c r="E125" s="16" t="str">
        <f aca="false">IF($D125="","",IFERROR(INDEX(Catalogue!$B$5:$B$304,MATCH($D125,Catalogue!$A$5:$A$304,0)),"Code produit inconnu"))</f>
        <v/>
      </c>
      <c r="F125" s="17" t="str">
        <f aca="false">IF($D125="","",IFERROR(INDEX(Catalogue!$C$5:$C$304,MATCH($D125,Catalogue!$A$5:$A$304,0)),""))</f>
        <v/>
      </c>
      <c r="G125" s="10"/>
      <c r="H125" s="18" t="str">
        <f aca="false">IF(OR($B125="",$D125=""),"",IFERROR(INDEX('Tarifs negocies'!$C$5:$C$404,MATCH($B125&amp;"|"&amp;$D125,'Tarifs negocies'!$D$5:$D$404,0)),IFERROR(INDEX(Catalogue!$D$5:$D$304,MATCH($D125,Catalogue!$A$5:$A$304,0))*(1-IFERROR(INDEX(Clients!$F$5:$F$204,MATCH($B125,Clients!$A$5:$A$204,0)),0)),"")))</f>
        <v/>
      </c>
      <c r="I125" s="18" t="str">
        <f aca="false">IF(OR($G125="",$H125=""),"",$G125*$H125)</f>
        <v/>
      </c>
      <c r="J125" s="15"/>
      <c r="K125" s="10"/>
    </row>
    <row r="126" customFormat="false" ht="15" hidden="false" customHeight="false" outlineLevel="0" collapsed="false">
      <c r="A126" s="15"/>
      <c r="B126" s="10"/>
      <c r="C126" s="16" t="str">
        <f aca="false">IF($B126="","",IFERROR(INDEX(Clients!$B$5:$B$204,MATCH($B126,Clients!$A$5:$A$204,0)),"Code client inconnu"))</f>
        <v/>
      </c>
      <c r="D126" s="10"/>
      <c r="E126" s="16" t="str">
        <f aca="false">IF($D126="","",IFERROR(INDEX(Catalogue!$B$5:$B$304,MATCH($D126,Catalogue!$A$5:$A$304,0)),"Code produit inconnu"))</f>
        <v/>
      </c>
      <c r="F126" s="17" t="str">
        <f aca="false">IF($D126="","",IFERROR(INDEX(Catalogue!$C$5:$C$304,MATCH($D126,Catalogue!$A$5:$A$304,0)),""))</f>
        <v/>
      </c>
      <c r="G126" s="10"/>
      <c r="H126" s="18" t="str">
        <f aca="false">IF(OR($B126="",$D126=""),"",IFERROR(INDEX('Tarifs negocies'!$C$5:$C$404,MATCH($B126&amp;"|"&amp;$D126,'Tarifs negocies'!$D$5:$D$404,0)),IFERROR(INDEX(Catalogue!$D$5:$D$304,MATCH($D126,Catalogue!$A$5:$A$304,0))*(1-IFERROR(INDEX(Clients!$F$5:$F$204,MATCH($B126,Clients!$A$5:$A$204,0)),0)),"")))</f>
        <v/>
      </c>
      <c r="I126" s="18" t="str">
        <f aca="false">IF(OR($G126="",$H126=""),"",$G126*$H126)</f>
        <v/>
      </c>
      <c r="J126" s="15"/>
      <c r="K126" s="10"/>
    </row>
    <row r="127" customFormat="false" ht="15" hidden="false" customHeight="false" outlineLevel="0" collapsed="false">
      <c r="A127" s="15"/>
      <c r="B127" s="10"/>
      <c r="C127" s="16" t="str">
        <f aca="false">IF($B127="","",IFERROR(INDEX(Clients!$B$5:$B$204,MATCH($B127,Clients!$A$5:$A$204,0)),"Code client inconnu"))</f>
        <v/>
      </c>
      <c r="D127" s="10"/>
      <c r="E127" s="16" t="str">
        <f aca="false">IF($D127="","",IFERROR(INDEX(Catalogue!$B$5:$B$304,MATCH($D127,Catalogue!$A$5:$A$304,0)),"Code produit inconnu"))</f>
        <v/>
      </c>
      <c r="F127" s="17" t="str">
        <f aca="false">IF($D127="","",IFERROR(INDEX(Catalogue!$C$5:$C$304,MATCH($D127,Catalogue!$A$5:$A$304,0)),""))</f>
        <v/>
      </c>
      <c r="G127" s="10"/>
      <c r="H127" s="18" t="str">
        <f aca="false">IF(OR($B127="",$D127=""),"",IFERROR(INDEX('Tarifs negocies'!$C$5:$C$404,MATCH($B127&amp;"|"&amp;$D127,'Tarifs negocies'!$D$5:$D$404,0)),IFERROR(INDEX(Catalogue!$D$5:$D$304,MATCH($D127,Catalogue!$A$5:$A$304,0))*(1-IFERROR(INDEX(Clients!$F$5:$F$204,MATCH($B127,Clients!$A$5:$A$204,0)),0)),"")))</f>
        <v/>
      </c>
      <c r="I127" s="18" t="str">
        <f aca="false">IF(OR($G127="",$H127=""),"",$G127*$H127)</f>
        <v/>
      </c>
      <c r="J127" s="15"/>
      <c r="K127" s="10"/>
    </row>
    <row r="128" customFormat="false" ht="15" hidden="false" customHeight="false" outlineLevel="0" collapsed="false">
      <c r="A128" s="15"/>
      <c r="B128" s="10"/>
      <c r="C128" s="16" t="str">
        <f aca="false">IF($B128="","",IFERROR(INDEX(Clients!$B$5:$B$204,MATCH($B128,Clients!$A$5:$A$204,0)),"Code client inconnu"))</f>
        <v/>
      </c>
      <c r="D128" s="10"/>
      <c r="E128" s="16" t="str">
        <f aca="false">IF($D128="","",IFERROR(INDEX(Catalogue!$B$5:$B$304,MATCH($D128,Catalogue!$A$5:$A$304,0)),"Code produit inconnu"))</f>
        <v/>
      </c>
      <c r="F128" s="17" t="str">
        <f aca="false">IF($D128="","",IFERROR(INDEX(Catalogue!$C$5:$C$304,MATCH($D128,Catalogue!$A$5:$A$304,0)),""))</f>
        <v/>
      </c>
      <c r="G128" s="10"/>
      <c r="H128" s="18" t="str">
        <f aca="false">IF(OR($B128="",$D128=""),"",IFERROR(INDEX('Tarifs negocies'!$C$5:$C$404,MATCH($B128&amp;"|"&amp;$D128,'Tarifs negocies'!$D$5:$D$404,0)),IFERROR(INDEX(Catalogue!$D$5:$D$304,MATCH($D128,Catalogue!$A$5:$A$304,0))*(1-IFERROR(INDEX(Clients!$F$5:$F$204,MATCH($B128,Clients!$A$5:$A$204,0)),0)),"")))</f>
        <v/>
      </c>
      <c r="I128" s="18" t="str">
        <f aca="false">IF(OR($G128="",$H128=""),"",$G128*$H128)</f>
        <v/>
      </c>
      <c r="J128" s="15"/>
      <c r="K128" s="10"/>
    </row>
    <row r="129" customFormat="false" ht="15" hidden="false" customHeight="false" outlineLevel="0" collapsed="false">
      <c r="A129" s="15"/>
      <c r="B129" s="10"/>
      <c r="C129" s="16" t="str">
        <f aca="false">IF($B129="","",IFERROR(INDEX(Clients!$B$5:$B$204,MATCH($B129,Clients!$A$5:$A$204,0)),"Code client inconnu"))</f>
        <v/>
      </c>
      <c r="D129" s="10"/>
      <c r="E129" s="16" t="str">
        <f aca="false">IF($D129="","",IFERROR(INDEX(Catalogue!$B$5:$B$304,MATCH($D129,Catalogue!$A$5:$A$304,0)),"Code produit inconnu"))</f>
        <v/>
      </c>
      <c r="F129" s="17" t="str">
        <f aca="false">IF($D129="","",IFERROR(INDEX(Catalogue!$C$5:$C$304,MATCH($D129,Catalogue!$A$5:$A$304,0)),""))</f>
        <v/>
      </c>
      <c r="G129" s="10"/>
      <c r="H129" s="18" t="str">
        <f aca="false">IF(OR($B129="",$D129=""),"",IFERROR(INDEX('Tarifs negocies'!$C$5:$C$404,MATCH($B129&amp;"|"&amp;$D129,'Tarifs negocies'!$D$5:$D$404,0)),IFERROR(INDEX(Catalogue!$D$5:$D$304,MATCH($D129,Catalogue!$A$5:$A$304,0))*(1-IFERROR(INDEX(Clients!$F$5:$F$204,MATCH($B129,Clients!$A$5:$A$204,0)),0)),"")))</f>
        <v/>
      </c>
      <c r="I129" s="18" t="str">
        <f aca="false">IF(OR($G129="",$H129=""),"",$G129*$H129)</f>
        <v/>
      </c>
      <c r="J129" s="15"/>
      <c r="K129" s="10"/>
    </row>
    <row r="130" customFormat="false" ht="15" hidden="false" customHeight="false" outlineLevel="0" collapsed="false">
      <c r="A130" s="15"/>
      <c r="B130" s="10"/>
      <c r="C130" s="16" t="str">
        <f aca="false">IF($B130="","",IFERROR(INDEX(Clients!$B$5:$B$204,MATCH($B130,Clients!$A$5:$A$204,0)),"Code client inconnu"))</f>
        <v/>
      </c>
      <c r="D130" s="10"/>
      <c r="E130" s="16" t="str">
        <f aca="false">IF($D130="","",IFERROR(INDEX(Catalogue!$B$5:$B$304,MATCH($D130,Catalogue!$A$5:$A$304,0)),"Code produit inconnu"))</f>
        <v/>
      </c>
      <c r="F130" s="17" t="str">
        <f aca="false">IF($D130="","",IFERROR(INDEX(Catalogue!$C$5:$C$304,MATCH($D130,Catalogue!$A$5:$A$304,0)),""))</f>
        <v/>
      </c>
      <c r="G130" s="10"/>
      <c r="H130" s="18" t="str">
        <f aca="false">IF(OR($B130="",$D130=""),"",IFERROR(INDEX('Tarifs negocies'!$C$5:$C$404,MATCH($B130&amp;"|"&amp;$D130,'Tarifs negocies'!$D$5:$D$404,0)),IFERROR(INDEX(Catalogue!$D$5:$D$304,MATCH($D130,Catalogue!$A$5:$A$304,0))*(1-IFERROR(INDEX(Clients!$F$5:$F$204,MATCH($B130,Clients!$A$5:$A$204,0)),0)),"")))</f>
        <v/>
      </c>
      <c r="I130" s="18" t="str">
        <f aca="false">IF(OR($G130="",$H130=""),"",$G130*$H130)</f>
        <v/>
      </c>
      <c r="J130" s="15"/>
      <c r="K130" s="10"/>
    </row>
    <row r="131" customFormat="false" ht="15" hidden="false" customHeight="false" outlineLevel="0" collapsed="false">
      <c r="A131" s="15"/>
      <c r="B131" s="10"/>
      <c r="C131" s="16" t="str">
        <f aca="false">IF($B131="","",IFERROR(INDEX(Clients!$B$5:$B$204,MATCH($B131,Clients!$A$5:$A$204,0)),"Code client inconnu"))</f>
        <v/>
      </c>
      <c r="D131" s="10"/>
      <c r="E131" s="16" t="str">
        <f aca="false">IF($D131="","",IFERROR(INDEX(Catalogue!$B$5:$B$304,MATCH($D131,Catalogue!$A$5:$A$304,0)),"Code produit inconnu"))</f>
        <v/>
      </c>
      <c r="F131" s="17" t="str">
        <f aca="false">IF($D131="","",IFERROR(INDEX(Catalogue!$C$5:$C$304,MATCH($D131,Catalogue!$A$5:$A$304,0)),""))</f>
        <v/>
      </c>
      <c r="G131" s="10"/>
      <c r="H131" s="18" t="str">
        <f aca="false">IF(OR($B131="",$D131=""),"",IFERROR(INDEX('Tarifs negocies'!$C$5:$C$404,MATCH($B131&amp;"|"&amp;$D131,'Tarifs negocies'!$D$5:$D$404,0)),IFERROR(INDEX(Catalogue!$D$5:$D$304,MATCH($D131,Catalogue!$A$5:$A$304,0))*(1-IFERROR(INDEX(Clients!$F$5:$F$204,MATCH($B131,Clients!$A$5:$A$204,0)),0)),"")))</f>
        <v/>
      </c>
      <c r="I131" s="18" t="str">
        <f aca="false">IF(OR($G131="",$H131=""),"",$G131*$H131)</f>
        <v/>
      </c>
      <c r="J131" s="15"/>
      <c r="K131" s="10"/>
    </row>
    <row r="132" customFormat="false" ht="15" hidden="false" customHeight="false" outlineLevel="0" collapsed="false">
      <c r="A132" s="15"/>
      <c r="B132" s="10"/>
      <c r="C132" s="16" t="str">
        <f aca="false">IF($B132="","",IFERROR(INDEX(Clients!$B$5:$B$204,MATCH($B132,Clients!$A$5:$A$204,0)),"Code client inconnu"))</f>
        <v/>
      </c>
      <c r="D132" s="10"/>
      <c r="E132" s="16" t="str">
        <f aca="false">IF($D132="","",IFERROR(INDEX(Catalogue!$B$5:$B$304,MATCH($D132,Catalogue!$A$5:$A$304,0)),"Code produit inconnu"))</f>
        <v/>
      </c>
      <c r="F132" s="17" t="str">
        <f aca="false">IF($D132="","",IFERROR(INDEX(Catalogue!$C$5:$C$304,MATCH($D132,Catalogue!$A$5:$A$304,0)),""))</f>
        <v/>
      </c>
      <c r="G132" s="10"/>
      <c r="H132" s="18" t="str">
        <f aca="false">IF(OR($B132="",$D132=""),"",IFERROR(INDEX('Tarifs negocies'!$C$5:$C$404,MATCH($B132&amp;"|"&amp;$D132,'Tarifs negocies'!$D$5:$D$404,0)),IFERROR(INDEX(Catalogue!$D$5:$D$304,MATCH($D132,Catalogue!$A$5:$A$304,0))*(1-IFERROR(INDEX(Clients!$F$5:$F$204,MATCH($B132,Clients!$A$5:$A$204,0)),0)),"")))</f>
        <v/>
      </c>
      <c r="I132" s="18" t="str">
        <f aca="false">IF(OR($G132="",$H132=""),"",$G132*$H132)</f>
        <v/>
      </c>
      <c r="J132" s="15"/>
      <c r="K132" s="10"/>
    </row>
    <row r="133" customFormat="false" ht="15" hidden="false" customHeight="false" outlineLevel="0" collapsed="false">
      <c r="A133" s="15"/>
      <c r="B133" s="10"/>
      <c r="C133" s="16" t="str">
        <f aca="false">IF($B133="","",IFERROR(INDEX(Clients!$B$5:$B$204,MATCH($B133,Clients!$A$5:$A$204,0)),"Code client inconnu"))</f>
        <v/>
      </c>
      <c r="D133" s="10"/>
      <c r="E133" s="16" t="str">
        <f aca="false">IF($D133="","",IFERROR(INDEX(Catalogue!$B$5:$B$304,MATCH($D133,Catalogue!$A$5:$A$304,0)),"Code produit inconnu"))</f>
        <v/>
      </c>
      <c r="F133" s="17" t="str">
        <f aca="false">IF($D133="","",IFERROR(INDEX(Catalogue!$C$5:$C$304,MATCH($D133,Catalogue!$A$5:$A$304,0)),""))</f>
        <v/>
      </c>
      <c r="G133" s="10"/>
      <c r="H133" s="18" t="str">
        <f aca="false">IF(OR($B133="",$D133=""),"",IFERROR(INDEX('Tarifs negocies'!$C$5:$C$404,MATCH($B133&amp;"|"&amp;$D133,'Tarifs negocies'!$D$5:$D$404,0)),IFERROR(INDEX(Catalogue!$D$5:$D$304,MATCH($D133,Catalogue!$A$5:$A$304,0))*(1-IFERROR(INDEX(Clients!$F$5:$F$204,MATCH($B133,Clients!$A$5:$A$204,0)),0)),"")))</f>
        <v/>
      </c>
      <c r="I133" s="18" t="str">
        <f aca="false">IF(OR($G133="",$H133=""),"",$G133*$H133)</f>
        <v/>
      </c>
      <c r="J133" s="15"/>
      <c r="K133" s="10"/>
    </row>
    <row r="134" customFormat="false" ht="15" hidden="false" customHeight="false" outlineLevel="0" collapsed="false">
      <c r="A134" s="15"/>
      <c r="B134" s="10"/>
      <c r="C134" s="16" t="str">
        <f aca="false">IF($B134="","",IFERROR(INDEX(Clients!$B$5:$B$204,MATCH($B134,Clients!$A$5:$A$204,0)),"Code client inconnu"))</f>
        <v/>
      </c>
      <c r="D134" s="10"/>
      <c r="E134" s="16" t="str">
        <f aca="false">IF($D134="","",IFERROR(INDEX(Catalogue!$B$5:$B$304,MATCH($D134,Catalogue!$A$5:$A$304,0)),"Code produit inconnu"))</f>
        <v/>
      </c>
      <c r="F134" s="17" t="str">
        <f aca="false">IF($D134="","",IFERROR(INDEX(Catalogue!$C$5:$C$304,MATCH($D134,Catalogue!$A$5:$A$304,0)),""))</f>
        <v/>
      </c>
      <c r="G134" s="10"/>
      <c r="H134" s="18" t="str">
        <f aca="false">IF(OR($B134="",$D134=""),"",IFERROR(INDEX('Tarifs negocies'!$C$5:$C$404,MATCH($B134&amp;"|"&amp;$D134,'Tarifs negocies'!$D$5:$D$404,0)),IFERROR(INDEX(Catalogue!$D$5:$D$304,MATCH($D134,Catalogue!$A$5:$A$304,0))*(1-IFERROR(INDEX(Clients!$F$5:$F$204,MATCH($B134,Clients!$A$5:$A$204,0)),0)),"")))</f>
        <v/>
      </c>
      <c r="I134" s="18" t="str">
        <f aca="false">IF(OR($G134="",$H134=""),"",$G134*$H134)</f>
        <v/>
      </c>
      <c r="J134" s="15"/>
      <c r="K134" s="10"/>
    </row>
    <row r="135" customFormat="false" ht="15" hidden="false" customHeight="false" outlineLevel="0" collapsed="false">
      <c r="A135" s="15"/>
      <c r="B135" s="10"/>
      <c r="C135" s="16" t="str">
        <f aca="false">IF($B135="","",IFERROR(INDEX(Clients!$B$5:$B$204,MATCH($B135,Clients!$A$5:$A$204,0)),"Code client inconnu"))</f>
        <v/>
      </c>
      <c r="D135" s="10"/>
      <c r="E135" s="16" t="str">
        <f aca="false">IF($D135="","",IFERROR(INDEX(Catalogue!$B$5:$B$304,MATCH($D135,Catalogue!$A$5:$A$304,0)),"Code produit inconnu"))</f>
        <v/>
      </c>
      <c r="F135" s="17" t="str">
        <f aca="false">IF($D135="","",IFERROR(INDEX(Catalogue!$C$5:$C$304,MATCH($D135,Catalogue!$A$5:$A$304,0)),""))</f>
        <v/>
      </c>
      <c r="G135" s="10"/>
      <c r="H135" s="18" t="str">
        <f aca="false">IF(OR($B135="",$D135=""),"",IFERROR(INDEX('Tarifs negocies'!$C$5:$C$404,MATCH($B135&amp;"|"&amp;$D135,'Tarifs negocies'!$D$5:$D$404,0)),IFERROR(INDEX(Catalogue!$D$5:$D$304,MATCH($D135,Catalogue!$A$5:$A$304,0))*(1-IFERROR(INDEX(Clients!$F$5:$F$204,MATCH($B135,Clients!$A$5:$A$204,0)),0)),"")))</f>
        <v/>
      </c>
      <c r="I135" s="18" t="str">
        <f aca="false">IF(OR($G135="",$H135=""),"",$G135*$H135)</f>
        <v/>
      </c>
      <c r="J135" s="15"/>
      <c r="K135" s="10"/>
    </row>
    <row r="136" customFormat="false" ht="15" hidden="false" customHeight="false" outlineLevel="0" collapsed="false">
      <c r="A136" s="15"/>
      <c r="B136" s="10"/>
      <c r="C136" s="16" t="str">
        <f aca="false">IF($B136="","",IFERROR(INDEX(Clients!$B$5:$B$204,MATCH($B136,Clients!$A$5:$A$204,0)),"Code client inconnu"))</f>
        <v/>
      </c>
      <c r="D136" s="10"/>
      <c r="E136" s="16" t="str">
        <f aca="false">IF($D136="","",IFERROR(INDEX(Catalogue!$B$5:$B$304,MATCH($D136,Catalogue!$A$5:$A$304,0)),"Code produit inconnu"))</f>
        <v/>
      </c>
      <c r="F136" s="17" t="str">
        <f aca="false">IF($D136="","",IFERROR(INDEX(Catalogue!$C$5:$C$304,MATCH($D136,Catalogue!$A$5:$A$304,0)),""))</f>
        <v/>
      </c>
      <c r="G136" s="10"/>
      <c r="H136" s="18" t="str">
        <f aca="false">IF(OR($B136="",$D136=""),"",IFERROR(INDEX('Tarifs negocies'!$C$5:$C$404,MATCH($B136&amp;"|"&amp;$D136,'Tarifs negocies'!$D$5:$D$404,0)),IFERROR(INDEX(Catalogue!$D$5:$D$304,MATCH($D136,Catalogue!$A$5:$A$304,0))*(1-IFERROR(INDEX(Clients!$F$5:$F$204,MATCH($B136,Clients!$A$5:$A$204,0)),0)),"")))</f>
        <v/>
      </c>
      <c r="I136" s="18" t="str">
        <f aca="false">IF(OR($G136="",$H136=""),"",$G136*$H136)</f>
        <v/>
      </c>
      <c r="J136" s="15"/>
      <c r="K136" s="10"/>
    </row>
    <row r="137" customFormat="false" ht="15" hidden="false" customHeight="false" outlineLevel="0" collapsed="false">
      <c r="A137" s="15"/>
      <c r="B137" s="10"/>
      <c r="C137" s="16" t="str">
        <f aca="false">IF($B137="","",IFERROR(INDEX(Clients!$B$5:$B$204,MATCH($B137,Clients!$A$5:$A$204,0)),"Code client inconnu"))</f>
        <v/>
      </c>
      <c r="D137" s="10"/>
      <c r="E137" s="16" t="str">
        <f aca="false">IF($D137="","",IFERROR(INDEX(Catalogue!$B$5:$B$304,MATCH($D137,Catalogue!$A$5:$A$304,0)),"Code produit inconnu"))</f>
        <v/>
      </c>
      <c r="F137" s="17" t="str">
        <f aca="false">IF($D137="","",IFERROR(INDEX(Catalogue!$C$5:$C$304,MATCH($D137,Catalogue!$A$5:$A$304,0)),""))</f>
        <v/>
      </c>
      <c r="G137" s="10"/>
      <c r="H137" s="18" t="str">
        <f aca="false">IF(OR($B137="",$D137=""),"",IFERROR(INDEX('Tarifs negocies'!$C$5:$C$404,MATCH($B137&amp;"|"&amp;$D137,'Tarifs negocies'!$D$5:$D$404,0)),IFERROR(INDEX(Catalogue!$D$5:$D$304,MATCH($D137,Catalogue!$A$5:$A$304,0))*(1-IFERROR(INDEX(Clients!$F$5:$F$204,MATCH($B137,Clients!$A$5:$A$204,0)),0)),"")))</f>
        <v/>
      </c>
      <c r="I137" s="18" t="str">
        <f aca="false">IF(OR($G137="",$H137=""),"",$G137*$H137)</f>
        <v/>
      </c>
      <c r="J137" s="15"/>
      <c r="K137" s="10"/>
    </row>
    <row r="138" customFormat="false" ht="15" hidden="false" customHeight="false" outlineLevel="0" collapsed="false">
      <c r="A138" s="15"/>
      <c r="B138" s="10"/>
      <c r="C138" s="16" t="str">
        <f aca="false">IF($B138="","",IFERROR(INDEX(Clients!$B$5:$B$204,MATCH($B138,Clients!$A$5:$A$204,0)),"Code client inconnu"))</f>
        <v/>
      </c>
      <c r="D138" s="10"/>
      <c r="E138" s="16" t="str">
        <f aca="false">IF($D138="","",IFERROR(INDEX(Catalogue!$B$5:$B$304,MATCH($D138,Catalogue!$A$5:$A$304,0)),"Code produit inconnu"))</f>
        <v/>
      </c>
      <c r="F138" s="17" t="str">
        <f aca="false">IF($D138="","",IFERROR(INDEX(Catalogue!$C$5:$C$304,MATCH($D138,Catalogue!$A$5:$A$304,0)),""))</f>
        <v/>
      </c>
      <c r="G138" s="10"/>
      <c r="H138" s="18" t="str">
        <f aca="false">IF(OR($B138="",$D138=""),"",IFERROR(INDEX('Tarifs negocies'!$C$5:$C$404,MATCH($B138&amp;"|"&amp;$D138,'Tarifs negocies'!$D$5:$D$404,0)),IFERROR(INDEX(Catalogue!$D$5:$D$304,MATCH($D138,Catalogue!$A$5:$A$304,0))*(1-IFERROR(INDEX(Clients!$F$5:$F$204,MATCH($B138,Clients!$A$5:$A$204,0)),0)),"")))</f>
        <v/>
      </c>
      <c r="I138" s="18" t="str">
        <f aca="false">IF(OR($G138="",$H138=""),"",$G138*$H138)</f>
        <v/>
      </c>
      <c r="J138" s="15"/>
      <c r="K138" s="10"/>
    </row>
    <row r="139" customFormat="false" ht="15" hidden="false" customHeight="false" outlineLevel="0" collapsed="false">
      <c r="A139" s="15"/>
      <c r="B139" s="10"/>
      <c r="C139" s="16" t="str">
        <f aca="false">IF($B139="","",IFERROR(INDEX(Clients!$B$5:$B$204,MATCH($B139,Clients!$A$5:$A$204,0)),"Code client inconnu"))</f>
        <v/>
      </c>
      <c r="D139" s="10"/>
      <c r="E139" s="16" t="str">
        <f aca="false">IF($D139="","",IFERROR(INDEX(Catalogue!$B$5:$B$304,MATCH($D139,Catalogue!$A$5:$A$304,0)),"Code produit inconnu"))</f>
        <v/>
      </c>
      <c r="F139" s="17" t="str">
        <f aca="false">IF($D139="","",IFERROR(INDEX(Catalogue!$C$5:$C$304,MATCH($D139,Catalogue!$A$5:$A$304,0)),""))</f>
        <v/>
      </c>
      <c r="G139" s="10"/>
      <c r="H139" s="18" t="str">
        <f aca="false">IF(OR($B139="",$D139=""),"",IFERROR(INDEX('Tarifs negocies'!$C$5:$C$404,MATCH($B139&amp;"|"&amp;$D139,'Tarifs negocies'!$D$5:$D$404,0)),IFERROR(INDEX(Catalogue!$D$5:$D$304,MATCH($D139,Catalogue!$A$5:$A$304,0))*(1-IFERROR(INDEX(Clients!$F$5:$F$204,MATCH($B139,Clients!$A$5:$A$204,0)),0)),"")))</f>
        <v/>
      </c>
      <c r="I139" s="18" t="str">
        <f aca="false">IF(OR($G139="",$H139=""),"",$G139*$H139)</f>
        <v/>
      </c>
      <c r="J139" s="15"/>
      <c r="K139" s="10"/>
    </row>
    <row r="140" customFormat="false" ht="15" hidden="false" customHeight="false" outlineLevel="0" collapsed="false">
      <c r="A140" s="15"/>
      <c r="B140" s="10"/>
      <c r="C140" s="16" t="str">
        <f aca="false">IF($B140="","",IFERROR(INDEX(Clients!$B$5:$B$204,MATCH($B140,Clients!$A$5:$A$204,0)),"Code client inconnu"))</f>
        <v/>
      </c>
      <c r="D140" s="10"/>
      <c r="E140" s="16" t="str">
        <f aca="false">IF($D140="","",IFERROR(INDEX(Catalogue!$B$5:$B$304,MATCH($D140,Catalogue!$A$5:$A$304,0)),"Code produit inconnu"))</f>
        <v/>
      </c>
      <c r="F140" s="17" t="str">
        <f aca="false">IF($D140="","",IFERROR(INDEX(Catalogue!$C$5:$C$304,MATCH($D140,Catalogue!$A$5:$A$304,0)),""))</f>
        <v/>
      </c>
      <c r="G140" s="10"/>
      <c r="H140" s="18" t="str">
        <f aca="false">IF(OR($B140="",$D140=""),"",IFERROR(INDEX('Tarifs negocies'!$C$5:$C$404,MATCH($B140&amp;"|"&amp;$D140,'Tarifs negocies'!$D$5:$D$404,0)),IFERROR(INDEX(Catalogue!$D$5:$D$304,MATCH($D140,Catalogue!$A$5:$A$304,0))*(1-IFERROR(INDEX(Clients!$F$5:$F$204,MATCH($B140,Clients!$A$5:$A$204,0)),0)),"")))</f>
        <v/>
      </c>
      <c r="I140" s="18" t="str">
        <f aca="false">IF(OR($G140="",$H140=""),"",$G140*$H140)</f>
        <v/>
      </c>
      <c r="J140" s="15"/>
      <c r="K140" s="10"/>
    </row>
    <row r="141" customFormat="false" ht="15" hidden="false" customHeight="false" outlineLevel="0" collapsed="false">
      <c r="A141" s="15"/>
      <c r="B141" s="10"/>
      <c r="C141" s="16" t="str">
        <f aca="false">IF($B141="","",IFERROR(INDEX(Clients!$B$5:$B$204,MATCH($B141,Clients!$A$5:$A$204,0)),"Code client inconnu"))</f>
        <v/>
      </c>
      <c r="D141" s="10"/>
      <c r="E141" s="16" t="str">
        <f aca="false">IF($D141="","",IFERROR(INDEX(Catalogue!$B$5:$B$304,MATCH($D141,Catalogue!$A$5:$A$304,0)),"Code produit inconnu"))</f>
        <v/>
      </c>
      <c r="F141" s="17" t="str">
        <f aca="false">IF($D141="","",IFERROR(INDEX(Catalogue!$C$5:$C$304,MATCH($D141,Catalogue!$A$5:$A$304,0)),""))</f>
        <v/>
      </c>
      <c r="G141" s="10"/>
      <c r="H141" s="18" t="str">
        <f aca="false">IF(OR($B141="",$D141=""),"",IFERROR(INDEX('Tarifs negocies'!$C$5:$C$404,MATCH($B141&amp;"|"&amp;$D141,'Tarifs negocies'!$D$5:$D$404,0)),IFERROR(INDEX(Catalogue!$D$5:$D$304,MATCH($D141,Catalogue!$A$5:$A$304,0))*(1-IFERROR(INDEX(Clients!$F$5:$F$204,MATCH($B141,Clients!$A$5:$A$204,0)),0)),"")))</f>
        <v/>
      </c>
      <c r="I141" s="18" t="str">
        <f aca="false">IF(OR($G141="",$H141=""),"",$G141*$H141)</f>
        <v/>
      </c>
      <c r="J141" s="15"/>
      <c r="K141" s="10"/>
    </row>
    <row r="142" customFormat="false" ht="15" hidden="false" customHeight="false" outlineLevel="0" collapsed="false">
      <c r="A142" s="15"/>
      <c r="B142" s="10"/>
      <c r="C142" s="16" t="str">
        <f aca="false">IF($B142="","",IFERROR(INDEX(Clients!$B$5:$B$204,MATCH($B142,Clients!$A$5:$A$204,0)),"Code client inconnu"))</f>
        <v/>
      </c>
      <c r="D142" s="10"/>
      <c r="E142" s="16" t="str">
        <f aca="false">IF($D142="","",IFERROR(INDEX(Catalogue!$B$5:$B$304,MATCH($D142,Catalogue!$A$5:$A$304,0)),"Code produit inconnu"))</f>
        <v/>
      </c>
      <c r="F142" s="17" t="str">
        <f aca="false">IF($D142="","",IFERROR(INDEX(Catalogue!$C$5:$C$304,MATCH($D142,Catalogue!$A$5:$A$304,0)),""))</f>
        <v/>
      </c>
      <c r="G142" s="10"/>
      <c r="H142" s="18" t="str">
        <f aca="false">IF(OR($B142="",$D142=""),"",IFERROR(INDEX('Tarifs negocies'!$C$5:$C$404,MATCH($B142&amp;"|"&amp;$D142,'Tarifs negocies'!$D$5:$D$404,0)),IFERROR(INDEX(Catalogue!$D$5:$D$304,MATCH($D142,Catalogue!$A$5:$A$304,0))*(1-IFERROR(INDEX(Clients!$F$5:$F$204,MATCH($B142,Clients!$A$5:$A$204,0)),0)),"")))</f>
        <v/>
      </c>
      <c r="I142" s="18" t="str">
        <f aca="false">IF(OR($G142="",$H142=""),"",$G142*$H142)</f>
        <v/>
      </c>
      <c r="J142" s="15"/>
      <c r="K142" s="10"/>
    </row>
    <row r="143" customFormat="false" ht="15" hidden="false" customHeight="false" outlineLevel="0" collapsed="false">
      <c r="A143" s="15"/>
      <c r="B143" s="10"/>
      <c r="C143" s="16" t="str">
        <f aca="false">IF($B143="","",IFERROR(INDEX(Clients!$B$5:$B$204,MATCH($B143,Clients!$A$5:$A$204,0)),"Code client inconnu"))</f>
        <v/>
      </c>
      <c r="D143" s="10"/>
      <c r="E143" s="16" t="str">
        <f aca="false">IF($D143="","",IFERROR(INDEX(Catalogue!$B$5:$B$304,MATCH($D143,Catalogue!$A$5:$A$304,0)),"Code produit inconnu"))</f>
        <v/>
      </c>
      <c r="F143" s="17" t="str">
        <f aca="false">IF($D143="","",IFERROR(INDEX(Catalogue!$C$5:$C$304,MATCH($D143,Catalogue!$A$5:$A$304,0)),""))</f>
        <v/>
      </c>
      <c r="G143" s="10"/>
      <c r="H143" s="18" t="str">
        <f aca="false">IF(OR($B143="",$D143=""),"",IFERROR(INDEX('Tarifs negocies'!$C$5:$C$404,MATCH($B143&amp;"|"&amp;$D143,'Tarifs negocies'!$D$5:$D$404,0)),IFERROR(INDEX(Catalogue!$D$5:$D$304,MATCH($D143,Catalogue!$A$5:$A$304,0))*(1-IFERROR(INDEX(Clients!$F$5:$F$204,MATCH($B143,Clients!$A$5:$A$204,0)),0)),"")))</f>
        <v/>
      </c>
      <c r="I143" s="18" t="str">
        <f aca="false">IF(OR($G143="",$H143=""),"",$G143*$H143)</f>
        <v/>
      </c>
      <c r="J143" s="15"/>
      <c r="K143" s="10"/>
    </row>
    <row r="144" customFormat="false" ht="15" hidden="false" customHeight="false" outlineLevel="0" collapsed="false">
      <c r="A144" s="15"/>
      <c r="B144" s="10"/>
      <c r="C144" s="16" t="str">
        <f aca="false">IF($B144="","",IFERROR(INDEX(Clients!$B$5:$B$204,MATCH($B144,Clients!$A$5:$A$204,0)),"Code client inconnu"))</f>
        <v/>
      </c>
      <c r="D144" s="10"/>
      <c r="E144" s="16" t="str">
        <f aca="false">IF($D144="","",IFERROR(INDEX(Catalogue!$B$5:$B$304,MATCH($D144,Catalogue!$A$5:$A$304,0)),"Code produit inconnu"))</f>
        <v/>
      </c>
      <c r="F144" s="17" t="str">
        <f aca="false">IF($D144="","",IFERROR(INDEX(Catalogue!$C$5:$C$304,MATCH($D144,Catalogue!$A$5:$A$304,0)),""))</f>
        <v/>
      </c>
      <c r="G144" s="10"/>
      <c r="H144" s="18" t="str">
        <f aca="false">IF(OR($B144="",$D144=""),"",IFERROR(INDEX('Tarifs negocies'!$C$5:$C$404,MATCH($B144&amp;"|"&amp;$D144,'Tarifs negocies'!$D$5:$D$404,0)),IFERROR(INDEX(Catalogue!$D$5:$D$304,MATCH($D144,Catalogue!$A$5:$A$304,0))*(1-IFERROR(INDEX(Clients!$F$5:$F$204,MATCH($B144,Clients!$A$5:$A$204,0)),0)),"")))</f>
        <v/>
      </c>
      <c r="I144" s="18" t="str">
        <f aca="false">IF(OR($G144="",$H144=""),"",$G144*$H144)</f>
        <v/>
      </c>
      <c r="J144" s="15"/>
      <c r="K144" s="10"/>
    </row>
    <row r="145" customFormat="false" ht="15" hidden="false" customHeight="false" outlineLevel="0" collapsed="false">
      <c r="A145" s="15"/>
      <c r="B145" s="10"/>
      <c r="C145" s="16" t="str">
        <f aca="false">IF($B145="","",IFERROR(INDEX(Clients!$B$5:$B$204,MATCH($B145,Clients!$A$5:$A$204,0)),"Code client inconnu"))</f>
        <v/>
      </c>
      <c r="D145" s="10"/>
      <c r="E145" s="16" t="str">
        <f aca="false">IF($D145="","",IFERROR(INDEX(Catalogue!$B$5:$B$304,MATCH($D145,Catalogue!$A$5:$A$304,0)),"Code produit inconnu"))</f>
        <v/>
      </c>
      <c r="F145" s="17" t="str">
        <f aca="false">IF($D145="","",IFERROR(INDEX(Catalogue!$C$5:$C$304,MATCH($D145,Catalogue!$A$5:$A$304,0)),""))</f>
        <v/>
      </c>
      <c r="G145" s="10"/>
      <c r="H145" s="18" t="str">
        <f aca="false">IF(OR($B145="",$D145=""),"",IFERROR(INDEX('Tarifs negocies'!$C$5:$C$404,MATCH($B145&amp;"|"&amp;$D145,'Tarifs negocies'!$D$5:$D$404,0)),IFERROR(INDEX(Catalogue!$D$5:$D$304,MATCH($D145,Catalogue!$A$5:$A$304,0))*(1-IFERROR(INDEX(Clients!$F$5:$F$204,MATCH($B145,Clients!$A$5:$A$204,0)),0)),"")))</f>
        <v/>
      </c>
      <c r="I145" s="18" t="str">
        <f aca="false">IF(OR($G145="",$H145=""),"",$G145*$H145)</f>
        <v/>
      </c>
      <c r="J145" s="15"/>
      <c r="K145" s="10"/>
    </row>
    <row r="146" customFormat="false" ht="15" hidden="false" customHeight="false" outlineLevel="0" collapsed="false">
      <c r="A146" s="15"/>
      <c r="B146" s="10"/>
      <c r="C146" s="16" t="str">
        <f aca="false">IF($B146="","",IFERROR(INDEX(Clients!$B$5:$B$204,MATCH($B146,Clients!$A$5:$A$204,0)),"Code client inconnu"))</f>
        <v/>
      </c>
      <c r="D146" s="10"/>
      <c r="E146" s="16" t="str">
        <f aca="false">IF($D146="","",IFERROR(INDEX(Catalogue!$B$5:$B$304,MATCH($D146,Catalogue!$A$5:$A$304,0)),"Code produit inconnu"))</f>
        <v/>
      </c>
      <c r="F146" s="17" t="str">
        <f aca="false">IF($D146="","",IFERROR(INDEX(Catalogue!$C$5:$C$304,MATCH($D146,Catalogue!$A$5:$A$304,0)),""))</f>
        <v/>
      </c>
      <c r="G146" s="10"/>
      <c r="H146" s="18" t="str">
        <f aca="false">IF(OR($B146="",$D146=""),"",IFERROR(INDEX('Tarifs negocies'!$C$5:$C$404,MATCH($B146&amp;"|"&amp;$D146,'Tarifs negocies'!$D$5:$D$404,0)),IFERROR(INDEX(Catalogue!$D$5:$D$304,MATCH($D146,Catalogue!$A$5:$A$304,0))*(1-IFERROR(INDEX(Clients!$F$5:$F$204,MATCH($B146,Clients!$A$5:$A$204,0)),0)),"")))</f>
        <v/>
      </c>
      <c r="I146" s="18" t="str">
        <f aca="false">IF(OR($G146="",$H146=""),"",$G146*$H146)</f>
        <v/>
      </c>
      <c r="J146" s="15"/>
      <c r="K146" s="10"/>
    </row>
    <row r="147" customFormat="false" ht="15" hidden="false" customHeight="false" outlineLevel="0" collapsed="false">
      <c r="A147" s="15"/>
      <c r="B147" s="10"/>
      <c r="C147" s="16" t="str">
        <f aca="false">IF($B147="","",IFERROR(INDEX(Clients!$B$5:$B$204,MATCH($B147,Clients!$A$5:$A$204,0)),"Code client inconnu"))</f>
        <v/>
      </c>
      <c r="D147" s="10"/>
      <c r="E147" s="16" t="str">
        <f aca="false">IF($D147="","",IFERROR(INDEX(Catalogue!$B$5:$B$304,MATCH($D147,Catalogue!$A$5:$A$304,0)),"Code produit inconnu"))</f>
        <v/>
      </c>
      <c r="F147" s="17" t="str">
        <f aca="false">IF($D147="","",IFERROR(INDEX(Catalogue!$C$5:$C$304,MATCH($D147,Catalogue!$A$5:$A$304,0)),""))</f>
        <v/>
      </c>
      <c r="G147" s="10"/>
      <c r="H147" s="18" t="str">
        <f aca="false">IF(OR($B147="",$D147=""),"",IFERROR(INDEX('Tarifs negocies'!$C$5:$C$404,MATCH($B147&amp;"|"&amp;$D147,'Tarifs negocies'!$D$5:$D$404,0)),IFERROR(INDEX(Catalogue!$D$5:$D$304,MATCH($D147,Catalogue!$A$5:$A$304,0))*(1-IFERROR(INDEX(Clients!$F$5:$F$204,MATCH($B147,Clients!$A$5:$A$204,0)),0)),"")))</f>
        <v/>
      </c>
      <c r="I147" s="18" t="str">
        <f aca="false">IF(OR($G147="",$H147=""),"",$G147*$H147)</f>
        <v/>
      </c>
      <c r="J147" s="15"/>
      <c r="K147" s="10"/>
    </row>
    <row r="148" customFormat="false" ht="15" hidden="false" customHeight="false" outlineLevel="0" collapsed="false">
      <c r="A148" s="15"/>
      <c r="B148" s="10"/>
      <c r="C148" s="16" t="str">
        <f aca="false">IF($B148="","",IFERROR(INDEX(Clients!$B$5:$B$204,MATCH($B148,Clients!$A$5:$A$204,0)),"Code client inconnu"))</f>
        <v/>
      </c>
      <c r="D148" s="10"/>
      <c r="E148" s="16" t="str">
        <f aca="false">IF($D148="","",IFERROR(INDEX(Catalogue!$B$5:$B$304,MATCH($D148,Catalogue!$A$5:$A$304,0)),"Code produit inconnu"))</f>
        <v/>
      </c>
      <c r="F148" s="17" t="str">
        <f aca="false">IF($D148="","",IFERROR(INDEX(Catalogue!$C$5:$C$304,MATCH($D148,Catalogue!$A$5:$A$304,0)),""))</f>
        <v/>
      </c>
      <c r="G148" s="10"/>
      <c r="H148" s="18" t="str">
        <f aca="false">IF(OR($B148="",$D148=""),"",IFERROR(INDEX('Tarifs negocies'!$C$5:$C$404,MATCH($B148&amp;"|"&amp;$D148,'Tarifs negocies'!$D$5:$D$404,0)),IFERROR(INDEX(Catalogue!$D$5:$D$304,MATCH($D148,Catalogue!$A$5:$A$304,0))*(1-IFERROR(INDEX(Clients!$F$5:$F$204,MATCH($B148,Clients!$A$5:$A$204,0)),0)),"")))</f>
        <v/>
      </c>
      <c r="I148" s="18" t="str">
        <f aca="false">IF(OR($G148="",$H148=""),"",$G148*$H148)</f>
        <v/>
      </c>
      <c r="J148" s="15"/>
      <c r="K148" s="10"/>
    </row>
    <row r="149" customFormat="false" ht="15" hidden="false" customHeight="false" outlineLevel="0" collapsed="false">
      <c r="A149" s="15"/>
      <c r="B149" s="10"/>
      <c r="C149" s="16" t="str">
        <f aca="false">IF($B149="","",IFERROR(INDEX(Clients!$B$5:$B$204,MATCH($B149,Clients!$A$5:$A$204,0)),"Code client inconnu"))</f>
        <v/>
      </c>
      <c r="D149" s="10"/>
      <c r="E149" s="16" t="str">
        <f aca="false">IF($D149="","",IFERROR(INDEX(Catalogue!$B$5:$B$304,MATCH($D149,Catalogue!$A$5:$A$304,0)),"Code produit inconnu"))</f>
        <v/>
      </c>
      <c r="F149" s="17" t="str">
        <f aca="false">IF($D149="","",IFERROR(INDEX(Catalogue!$C$5:$C$304,MATCH($D149,Catalogue!$A$5:$A$304,0)),""))</f>
        <v/>
      </c>
      <c r="G149" s="10"/>
      <c r="H149" s="18" t="str">
        <f aca="false">IF(OR($B149="",$D149=""),"",IFERROR(INDEX('Tarifs negocies'!$C$5:$C$404,MATCH($B149&amp;"|"&amp;$D149,'Tarifs negocies'!$D$5:$D$404,0)),IFERROR(INDEX(Catalogue!$D$5:$D$304,MATCH($D149,Catalogue!$A$5:$A$304,0))*(1-IFERROR(INDEX(Clients!$F$5:$F$204,MATCH($B149,Clients!$A$5:$A$204,0)),0)),"")))</f>
        <v/>
      </c>
      <c r="I149" s="18" t="str">
        <f aca="false">IF(OR($G149="",$H149=""),"",$G149*$H149)</f>
        <v/>
      </c>
      <c r="J149" s="15"/>
      <c r="K149" s="10"/>
    </row>
    <row r="150" customFormat="false" ht="15" hidden="false" customHeight="false" outlineLevel="0" collapsed="false">
      <c r="A150" s="15"/>
      <c r="B150" s="10"/>
      <c r="C150" s="16" t="str">
        <f aca="false">IF($B150="","",IFERROR(INDEX(Clients!$B$5:$B$204,MATCH($B150,Clients!$A$5:$A$204,0)),"Code client inconnu"))</f>
        <v/>
      </c>
      <c r="D150" s="10"/>
      <c r="E150" s="16" t="str">
        <f aca="false">IF($D150="","",IFERROR(INDEX(Catalogue!$B$5:$B$304,MATCH($D150,Catalogue!$A$5:$A$304,0)),"Code produit inconnu"))</f>
        <v/>
      </c>
      <c r="F150" s="17" t="str">
        <f aca="false">IF($D150="","",IFERROR(INDEX(Catalogue!$C$5:$C$304,MATCH($D150,Catalogue!$A$5:$A$304,0)),""))</f>
        <v/>
      </c>
      <c r="G150" s="10"/>
      <c r="H150" s="18" t="str">
        <f aca="false">IF(OR($B150="",$D150=""),"",IFERROR(INDEX('Tarifs negocies'!$C$5:$C$404,MATCH($B150&amp;"|"&amp;$D150,'Tarifs negocies'!$D$5:$D$404,0)),IFERROR(INDEX(Catalogue!$D$5:$D$304,MATCH($D150,Catalogue!$A$5:$A$304,0))*(1-IFERROR(INDEX(Clients!$F$5:$F$204,MATCH($B150,Clients!$A$5:$A$204,0)),0)),"")))</f>
        <v/>
      </c>
      <c r="I150" s="18" t="str">
        <f aca="false">IF(OR($G150="",$H150=""),"",$G150*$H150)</f>
        <v/>
      </c>
      <c r="J150" s="15"/>
      <c r="K150" s="10"/>
    </row>
    <row r="151" customFormat="false" ht="15" hidden="false" customHeight="false" outlineLevel="0" collapsed="false">
      <c r="A151" s="15"/>
      <c r="B151" s="10"/>
      <c r="C151" s="16" t="str">
        <f aca="false">IF($B151="","",IFERROR(INDEX(Clients!$B$5:$B$204,MATCH($B151,Clients!$A$5:$A$204,0)),"Code client inconnu"))</f>
        <v/>
      </c>
      <c r="D151" s="10"/>
      <c r="E151" s="16" t="str">
        <f aca="false">IF($D151="","",IFERROR(INDEX(Catalogue!$B$5:$B$304,MATCH($D151,Catalogue!$A$5:$A$304,0)),"Code produit inconnu"))</f>
        <v/>
      </c>
      <c r="F151" s="17" t="str">
        <f aca="false">IF($D151="","",IFERROR(INDEX(Catalogue!$C$5:$C$304,MATCH($D151,Catalogue!$A$5:$A$304,0)),""))</f>
        <v/>
      </c>
      <c r="G151" s="10"/>
      <c r="H151" s="18" t="str">
        <f aca="false">IF(OR($B151="",$D151=""),"",IFERROR(INDEX('Tarifs negocies'!$C$5:$C$404,MATCH($B151&amp;"|"&amp;$D151,'Tarifs negocies'!$D$5:$D$404,0)),IFERROR(INDEX(Catalogue!$D$5:$D$304,MATCH($D151,Catalogue!$A$5:$A$304,0))*(1-IFERROR(INDEX(Clients!$F$5:$F$204,MATCH($B151,Clients!$A$5:$A$204,0)),0)),"")))</f>
        <v/>
      </c>
      <c r="I151" s="18" t="str">
        <f aca="false">IF(OR($G151="",$H151=""),"",$G151*$H151)</f>
        <v/>
      </c>
      <c r="J151" s="15"/>
      <c r="K151" s="10"/>
    </row>
    <row r="152" customFormat="false" ht="15" hidden="false" customHeight="false" outlineLevel="0" collapsed="false">
      <c r="A152" s="15"/>
      <c r="B152" s="10"/>
      <c r="C152" s="16" t="str">
        <f aca="false">IF($B152="","",IFERROR(INDEX(Clients!$B$5:$B$204,MATCH($B152,Clients!$A$5:$A$204,0)),"Code client inconnu"))</f>
        <v/>
      </c>
      <c r="D152" s="10"/>
      <c r="E152" s="16" t="str">
        <f aca="false">IF($D152="","",IFERROR(INDEX(Catalogue!$B$5:$B$304,MATCH($D152,Catalogue!$A$5:$A$304,0)),"Code produit inconnu"))</f>
        <v/>
      </c>
      <c r="F152" s="17" t="str">
        <f aca="false">IF($D152="","",IFERROR(INDEX(Catalogue!$C$5:$C$304,MATCH($D152,Catalogue!$A$5:$A$304,0)),""))</f>
        <v/>
      </c>
      <c r="G152" s="10"/>
      <c r="H152" s="18" t="str">
        <f aca="false">IF(OR($B152="",$D152=""),"",IFERROR(INDEX('Tarifs negocies'!$C$5:$C$404,MATCH($B152&amp;"|"&amp;$D152,'Tarifs negocies'!$D$5:$D$404,0)),IFERROR(INDEX(Catalogue!$D$5:$D$304,MATCH($D152,Catalogue!$A$5:$A$304,0))*(1-IFERROR(INDEX(Clients!$F$5:$F$204,MATCH($B152,Clients!$A$5:$A$204,0)),0)),"")))</f>
        <v/>
      </c>
      <c r="I152" s="18" t="str">
        <f aca="false">IF(OR($G152="",$H152=""),"",$G152*$H152)</f>
        <v/>
      </c>
      <c r="J152" s="15"/>
      <c r="K152" s="10"/>
    </row>
    <row r="153" customFormat="false" ht="15" hidden="false" customHeight="false" outlineLevel="0" collapsed="false">
      <c r="A153" s="15"/>
      <c r="B153" s="10"/>
      <c r="C153" s="16" t="str">
        <f aca="false">IF($B153="","",IFERROR(INDEX(Clients!$B$5:$B$204,MATCH($B153,Clients!$A$5:$A$204,0)),"Code client inconnu"))</f>
        <v/>
      </c>
      <c r="D153" s="10"/>
      <c r="E153" s="16" t="str">
        <f aca="false">IF($D153="","",IFERROR(INDEX(Catalogue!$B$5:$B$304,MATCH($D153,Catalogue!$A$5:$A$304,0)),"Code produit inconnu"))</f>
        <v/>
      </c>
      <c r="F153" s="17" t="str">
        <f aca="false">IF($D153="","",IFERROR(INDEX(Catalogue!$C$5:$C$304,MATCH($D153,Catalogue!$A$5:$A$304,0)),""))</f>
        <v/>
      </c>
      <c r="G153" s="10"/>
      <c r="H153" s="18" t="str">
        <f aca="false">IF(OR($B153="",$D153=""),"",IFERROR(INDEX('Tarifs negocies'!$C$5:$C$404,MATCH($B153&amp;"|"&amp;$D153,'Tarifs negocies'!$D$5:$D$404,0)),IFERROR(INDEX(Catalogue!$D$5:$D$304,MATCH($D153,Catalogue!$A$5:$A$304,0))*(1-IFERROR(INDEX(Clients!$F$5:$F$204,MATCH($B153,Clients!$A$5:$A$204,0)),0)),"")))</f>
        <v/>
      </c>
      <c r="I153" s="18" t="str">
        <f aca="false">IF(OR($G153="",$H153=""),"",$G153*$H153)</f>
        <v/>
      </c>
      <c r="J153" s="15"/>
      <c r="K153" s="10"/>
    </row>
    <row r="154" customFormat="false" ht="15" hidden="false" customHeight="false" outlineLevel="0" collapsed="false">
      <c r="A154" s="15"/>
      <c r="B154" s="10"/>
      <c r="C154" s="16" t="str">
        <f aca="false">IF($B154="","",IFERROR(INDEX(Clients!$B$5:$B$204,MATCH($B154,Clients!$A$5:$A$204,0)),"Code client inconnu"))</f>
        <v/>
      </c>
      <c r="D154" s="10"/>
      <c r="E154" s="16" t="str">
        <f aca="false">IF($D154="","",IFERROR(INDEX(Catalogue!$B$5:$B$304,MATCH($D154,Catalogue!$A$5:$A$304,0)),"Code produit inconnu"))</f>
        <v/>
      </c>
      <c r="F154" s="17" t="str">
        <f aca="false">IF($D154="","",IFERROR(INDEX(Catalogue!$C$5:$C$304,MATCH($D154,Catalogue!$A$5:$A$304,0)),""))</f>
        <v/>
      </c>
      <c r="G154" s="10"/>
      <c r="H154" s="18" t="str">
        <f aca="false">IF(OR($B154="",$D154=""),"",IFERROR(INDEX('Tarifs negocies'!$C$5:$C$404,MATCH($B154&amp;"|"&amp;$D154,'Tarifs negocies'!$D$5:$D$404,0)),IFERROR(INDEX(Catalogue!$D$5:$D$304,MATCH($D154,Catalogue!$A$5:$A$304,0))*(1-IFERROR(INDEX(Clients!$F$5:$F$204,MATCH($B154,Clients!$A$5:$A$204,0)),0)),"")))</f>
        <v/>
      </c>
      <c r="I154" s="18" t="str">
        <f aca="false">IF(OR($G154="",$H154=""),"",$G154*$H154)</f>
        <v/>
      </c>
      <c r="J154" s="15"/>
      <c r="K154" s="10"/>
    </row>
    <row r="155" customFormat="false" ht="15" hidden="false" customHeight="false" outlineLevel="0" collapsed="false">
      <c r="A155" s="15"/>
      <c r="B155" s="10"/>
      <c r="C155" s="16" t="str">
        <f aca="false">IF($B155="","",IFERROR(INDEX(Clients!$B$5:$B$204,MATCH($B155,Clients!$A$5:$A$204,0)),"Code client inconnu"))</f>
        <v/>
      </c>
      <c r="D155" s="10"/>
      <c r="E155" s="16" t="str">
        <f aca="false">IF($D155="","",IFERROR(INDEX(Catalogue!$B$5:$B$304,MATCH($D155,Catalogue!$A$5:$A$304,0)),"Code produit inconnu"))</f>
        <v/>
      </c>
      <c r="F155" s="17" t="str">
        <f aca="false">IF($D155="","",IFERROR(INDEX(Catalogue!$C$5:$C$304,MATCH($D155,Catalogue!$A$5:$A$304,0)),""))</f>
        <v/>
      </c>
      <c r="G155" s="10"/>
      <c r="H155" s="18" t="str">
        <f aca="false">IF(OR($B155="",$D155=""),"",IFERROR(INDEX('Tarifs negocies'!$C$5:$C$404,MATCH($B155&amp;"|"&amp;$D155,'Tarifs negocies'!$D$5:$D$404,0)),IFERROR(INDEX(Catalogue!$D$5:$D$304,MATCH($D155,Catalogue!$A$5:$A$304,0))*(1-IFERROR(INDEX(Clients!$F$5:$F$204,MATCH($B155,Clients!$A$5:$A$204,0)),0)),"")))</f>
        <v/>
      </c>
      <c r="I155" s="18" t="str">
        <f aca="false">IF(OR($G155="",$H155=""),"",$G155*$H155)</f>
        <v/>
      </c>
      <c r="J155" s="15"/>
      <c r="K155" s="10"/>
    </row>
    <row r="156" customFormat="false" ht="15" hidden="false" customHeight="false" outlineLevel="0" collapsed="false">
      <c r="A156" s="15"/>
      <c r="B156" s="10"/>
      <c r="C156" s="16" t="str">
        <f aca="false">IF($B156="","",IFERROR(INDEX(Clients!$B$5:$B$204,MATCH($B156,Clients!$A$5:$A$204,0)),"Code client inconnu"))</f>
        <v/>
      </c>
      <c r="D156" s="10"/>
      <c r="E156" s="16" t="str">
        <f aca="false">IF($D156="","",IFERROR(INDEX(Catalogue!$B$5:$B$304,MATCH($D156,Catalogue!$A$5:$A$304,0)),"Code produit inconnu"))</f>
        <v/>
      </c>
      <c r="F156" s="17" t="str">
        <f aca="false">IF($D156="","",IFERROR(INDEX(Catalogue!$C$5:$C$304,MATCH($D156,Catalogue!$A$5:$A$304,0)),""))</f>
        <v/>
      </c>
      <c r="G156" s="10"/>
      <c r="H156" s="18" t="str">
        <f aca="false">IF(OR($B156="",$D156=""),"",IFERROR(INDEX('Tarifs negocies'!$C$5:$C$404,MATCH($B156&amp;"|"&amp;$D156,'Tarifs negocies'!$D$5:$D$404,0)),IFERROR(INDEX(Catalogue!$D$5:$D$304,MATCH($D156,Catalogue!$A$5:$A$304,0))*(1-IFERROR(INDEX(Clients!$F$5:$F$204,MATCH($B156,Clients!$A$5:$A$204,0)),0)),"")))</f>
        <v/>
      </c>
      <c r="I156" s="18" t="str">
        <f aca="false">IF(OR($G156="",$H156=""),"",$G156*$H156)</f>
        <v/>
      </c>
      <c r="J156" s="15"/>
      <c r="K156" s="10"/>
    </row>
    <row r="157" customFormat="false" ht="15" hidden="false" customHeight="false" outlineLevel="0" collapsed="false">
      <c r="A157" s="15"/>
      <c r="B157" s="10"/>
      <c r="C157" s="16" t="str">
        <f aca="false">IF($B157="","",IFERROR(INDEX(Clients!$B$5:$B$204,MATCH($B157,Clients!$A$5:$A$204,0)),"Code client inconnu"))</f>
        <v/>
      </c>
      <c r="D157" s="10"/>
      <c r="E157" s="16" t="str">
        <f aca="false">IF($D157="","",IFERROR(INDEX(Catalogue!$B$5:$B$304,MATCH($D157,Catalogue!$A$5:$A$304,0)),"Code produit inconnu"))</f>
        <v/>
      </c>
      <c r="F157" s="17" t="str">
        <f aca="false">IF($D157="","",IFERROR(INDEX(Catalogue!$C$5:$C$304,MATCH($D157,Catalogue!$A$5:$A$304,0)),""))</f>
        <v/>
      </c>
      <c r="G157" s="10"/>
      <c r="H157" s="18" t="str">
        <f aca="false">IF(OR($B157="",$D157=""),"",IFERROR(INDEX('Tarifs negocies'!$C$5:$C$404,MATCH($B157&amp;"|"&amp;$D157,'Tarifs negocies'!$D$5:$D$404,0)),IFERROR(INDEX(Catalogue!$D$5:$D$304,MATCH($D157,Catalogue!$A$5:$A$304,0))*(1-IFERROR(INDEX(Clients!$F$5:$F$204,MATCH($B157,Clients!$A$5:$A$204,0)),0)),"")))</f>
        <v/>
      </c>
      <c r="I157" s="18" t="str">
        <f aca="false">IF(OR($G157="",$H157=""),"",$G157*$H157)</f>
        <v/>
      </c>
      <c r="J157" s="15"/>
      <c r="K157" s="10"/>
    </row>
    <row r="158" customFormat="false" ht="15" hidden="false" customHeight="false" outlineLevel="0" collapsed="false">
      <c r="A158" s="15"/>
      <c r="B158" s="10"/>
      <c r="C158" s="16" t="str">
        <f aca="false">IF($B158="","",IFERROR(INDEX(Clients!$B$5:$B$204,MATCH($B158,Clients!$A$5:$A$204,0)),"Code client inconnu"))</f>
        <v/>
      </c>
      <c r="D158" s="10"/>
      <c r="E158" s="16" t="str">
        <f aca="false">IF($D158="","",IFERROR(INDEX(Catalogue!$B$5:$B$304,MATCH($D158,Catalogue!$A$5:$A$304,0)),"Code produit inconnu"))</f>
        <v/>
      </c>
      <c r="F158" s="17" t="str">
        <f aca="false">IF($D158="","",IFERROR(INDEX(Catalogue!$C$5:$C$304,MATCH($D158,Catalogue!$A$5:$A$304,0)),""))</f>
        <v/>
      </c>
      <c r="G158" s="10"/>
      <c r="H158" s="18" t="str">
        <f aca="false">IF(OR($B158="",$D158=""),"",IFERROR(INDEX('Tarifs negocies'!$C$5:$C$404,MATCH($B158&amp;"|"&amp;$D158,'Tarifs negocies'!$D$5:$D$404,0)),IFERROR(INDEX(Catalogue!$D$5:$D$304,MATCH($D158,Catalogue!$A$5:$A$304,0))*(1-IFERROR(INDEX(Clients!$F$5:$F$204,MATCH($B158,Clients!$A$5:$A$204,0)),0)),"")))</f>
        <v/>
      </c>
      <c r="I158" s="18" t="str">
        <f aca="false">IF(OR($G158="",$H158=""),"",$G158*$H158)</f>
        <v/>
      </c>
      <c r="J158" s="15"/>
      <c r="K158" s="10"/>
    </row>
    <row r="159" customFormat="false" ht="15" hidden="false" customHeight="false" outlineLevel="0" collapsed="false">
      <c r="A159" s="15"/>
      <c r="B159" s="10"/>
      <c r="C159" s="16" t="str">
        <f aca="false">IF($B159="","",IFERROR(INDEX(Clients!$B$5:$B$204,MATCH($B159,Clients!$A$5:$A$204,0)),"Code client inconnu"))</f>
        <v/>
      </c>
      <c r="D159" s="10"/>
      <c r="E159" s="16" t="str">
        <f aca="false">IF($D159="","",IFERROR(INDEX(Catalogue!$B$5:$B$304,MATCH($D159,Catalogue!$A$5:$A$304,0)),"Code produit inconnu"))</f>
        <v/>
      </c>
      <c r="F159" s="17" t="str">
        <f aca="false">IF($D159="","",IFERROR(INDEX(Catalogue!$C$5:$C$304,MATCH($D159,Catalogue!$A$5:$A$304,0)),""))</f>
        <v/>
      </c>
      <c r="G159" s="10"/>
      <c r="H159" s="18" t="str">
        <f aca="false">IF(OR($B159="",$D159=""),"",IFERROR(INDEX('Tarifs negocies'!$C$5:$C$404,MATCH($B159&amp;"|"&amp;$D159,'Tarifs negocies'!$D$5:$D$404,0)),IFERROR(INDEX(Catalogue!$D$5:$D$304,MATCH($D159,Catalogue!$A$5:$A$304,0))*(1-IFERROR(INDEX(Clients!$F$5:$F$204,MATCH($B159,Clients!$A$5:$A$204,0)),0)),"")))</f>
        <v/>
      </c>
      <c r="I159" s="18" t="str">
        <f aca="false">IF(OR($G159="",$H159=""),"",$G159*$H159)</f>
        <v/>
      </c>
      <c r="J159" s="15"/>
      <c r="K159" s="10"/>
    </row>
    <row r="160" customFormat="false" ht="15" hidden="false" customHeight="false" outlineLevel="0" collapsed="false">
      <c r="A160" s="15"/>
      <c r="B160" s="10"/>
      <c r="C160" s="16" t="str">
        <f aca="false">IF($B160="","",IFERROR(INDEX(Clients!$B$5:$B$204,MATCH($B160,Clients!$A$5:$A$204,0)),"Code client inconnu"))</f>
        <v/>
      </c>
      <c r="D160" s="10"/>
      <c r="E160" s="16" t="str">
        <f aca="false">IF($D160="","",IFERROR(INDEX(Catalogue!$B$5:$B$304,MATCH($D160,Catalogue!$A$5:$A$304,0)),"Code produit inconnu"))</f>
        <v/>
      </c>
      <c r="F160" s="17" t="str">
        <f aca="false">IF($D160="","",IFERROR(INDEX(Catalogue!$C$5:$C$304,MATCH($D160,Catalogue!$A$5:$A$304,0)),""))</f>
        <v/>
      </c>
      <c r="G160" s="10"/>
      <c r="H160" s="18" t="str">
        <f aca="false">IF(OR($B160="",$D160=""),"",IFERROR(INDEX('Tarifs negocies'!$C$5:$C$404,MATCH($B160&amp;"|"&amp;$D160,'Tarifs negocies'!$D$5:$D$404,0)),IFERROR(INDEX(Catalogue!$D$5:$D$304,MATCH($D160,Catalogue!$A$5:$A$304,0))*(1-IFERROR(INDEX(Clients!$F$5:$F$204,MATCH($B160,Clients!$A$5:$A$204,0)),0)),"")))</f>
        <v/>
      </c>
      <c r="I160" s="18" t="str">
        <f aca="false">IF(OR($G160="",$H160=""),"",$G160*$H160)</f>
        <v/>
      </c>
      <c r="J160" s="15"/>
      <c r="K160" s="10"/>
    </row>
    <row r="161" customFormat="false" ht="15" hidden="false" customHeight="false" outlineLevel="0" collapsed="false">
      <c r="A161" s="15"/>
      <c r="B161" s="10"/>
      <c r="C161" s="16" t="str">
        <f aca="false">IF($B161="","",IFERROR(INDEX(Clients!$B$5:$B$204,MATCH($B161,Clients!$A$5:$A$204,0)),"Code client inconnu"))</f>
        <v/>
      </c>
      <c r="D161" s="10"/>
      <c r="E161" s="16" t="str">
        <f aca="false">IF($D161="","",IFERROR(INDEX(Catalogue!$B$5:$B$304,MATCH($D161,Catalogue!$A$5:$A$304,0)),"Code produit inconnu"))</f>
        <v/>
      </c>
      <c r="F161" s="17" t="str">
        <f aca="false">IF($D161="","",IFERROR(INDEX(Catalogue!$C$5:$C$304,MATCH($D161,Catalogue!$A$5:$A$304,0)),""))</f>
        <v/>
      </c>
      <c r="G161" s="10"/>
      <c r="H161" s="18" t="str">
        <f aca="false">IF(OR($B161="",$D161=""),"",IFERROR(INDEX('Tarifs negocies'!$C$5:$C$404,MATCH($B161&amp;"|"&amp;$D161,'Tarifs negocies'!$D$5:$D$404,0)),IFERROR(INDEX(Catalogue!$D$5:$D$304,MATCH($D161,Catalogue!$A$5:$A$304,0))*(1-IFERROR(INDEX(Clients!$F$5:$F$204,MATCH($B161,Clients!$A$5:$A$204,0)),0)),"")))</f>
        <v/>
      </c>
      <c r="I161" s="18" t="str">
        <f aca="false">IF(OR($G161="",$H161=""),"",$G161*$H161)</f>
        <v/>
      </c>
      <c r="J161" s="15"/>
      <c r="K161" s="10"/>
    </row>
    <row r="162" customFormat="false" ht="15" hidden="false" customHeight="false" outlineLevel="0" collapsed="false">
      <c r="A162" s="15"/>
      <c r="B162" s="10"/>
      <c r="C162" s="16" t="str">
        <f aca="false">IF($B162="","",IFERROR(INDEX(Clients!$B$5:$B$204,MATCH($B162,Clients!$A$5:$A$204,0)),"Code client inconnu"))</f>
        <v/>
      </c>
      <c r="D162" s="10"/>
      <c r="E162" s="16" t="str">
        <f aca="false">IF($D162="","",IFERROR(INDEX(Catalogue!$B$5:$B$304,MATCH($D162,Catalogue!$A$5:$A$304,0)),"Code produit inconnu"))</f>
        <v/>
      </c>
      <c r="F162" s="17" t="str">
        <f aca="false">IF($D162="","",IFERROR(INDEX(Catalogue!$C$5:$C$304,MATCH($D162,Catalogue!$A$5:$A$304,0)),""))</f>
        <v/>
      </c>
      <c r="G162" s="10"/>
      <c r="H162" s="18" t="str">
        <f aca="false">IF(OR($B162="",$D162=""),"",IFERROR(INDEX('Tarifs negocies'!$C$5:$C$404,MATCH($B162&amp;"|"&amp;$D162,'Tarifs negocies'!$D$5:$D$404,0)),IFERROR(INDEX(Catalogue!$D$5:$D$304,MATCH($D162,Catalogue!$A$5:$A$304,0))*(1-IFERROR(INDEX(Clients!$F$5:$F$204,MATCH($B162,Clients!$A$5:$A$204,0)),0)),"")))</f>
        <v/>
      </c>
      <c r="I162" s="18" t="str">
        <f aca="false">IF(OR($G162="",$H162=""),"",$G162*$H162)</f>
        <v/>
      </c>
      <c r="J162" s="15"/>
      <c r="K162" s="10"/>
    </row>
    <row r="163" customFormat="false" ht="15" hidden="false" customHeight="false" outlineLevel="0" collapsed="false">
      <c r="A163" s="15"/>
      <c r="B163" s="10"/>
      <c r="C163" s="16" t="str">
        <f aca="false">IF($B163="","",IFERROR(INDEX(Clients!$B$5:$B$204,MATCH($B163,Clients!$A$5:$A$204,0)),"Code client inconnu"))</f>
        <v/>
      </c>
      <c r="D163" s="10"/>
      <c r="E163" s="16" t="str">
        <f aca="false">IF($D163="","",IFERROR(INDEX(Catalogue!$B$5:$B$304,MATCH($D163,Catalogue!$A$5:$A$304,0)),"Code produit inconnu"))</f>
        <v/>
      </c>
      <c r="F163" s="17" t="str">
        <f aca="false">IF($D163="","",IFERROR(INDEX(Catalogue!$C$5:$C$304,MATCH($D163,Catalogue!$A$5:$A$304,0)),""))</f>
        <v/>
      </c>
      <c r="G163" s="10"/>
      <c r="H163" s="18" t="str">
        <f aca="false">IF(OR($B163="",$D163=""),"",IFERROR(INDEX('Tarifs negocies'!$C$5:$C$404,MATCH($B163&amp;"|"&amp;$D163,'Tarifs negocies'!$D$5:$D$404,0)),IFERROR(INDEX(Catalogue!$D$5:$D$304,MATCH($D163,Catalogue!$A$5:$A$304,0))*(1-IFERROR(INDEX(Clients!$F$5:$F$204,MATCH($B163,Clients!$A$5:$A$204,0)),0)),"")))</f>
        <v/>
      </c>
      <c r="I163" s="18" t="str">
        <f aca="false">IF(OR($G163="",$H163=""),"",$G163*$H163)</f>
        <v/>
      </c>
      <c r="J163" s="15"/>
      <c r="K163" s="10"/>
    </row>
    <row r="164" customFormat="false" ht="15" hidden="false" customHeight="false" outlineLevel="0" collapsed="false">
      <c r="A164" s="15"/>
      <c r="B164" s="10"/>
      <c r="C164" s="16" t="str">
        <f aca="false">IF($B164="","",IFERROR(INDEX(Clients!$B$5:$B$204,MATCH($B164,Clients!$A$5:$A$204,0)),"Code client inconnu"))</f>
        <v/>
      </c>
      <c r="D164" s="10"/>
      <c r="E164" s="16" t="str">
        <f aca="false">IF($D164="","",IFERROR(INDEX(Catalogue!$B$5:$B$304,MATCH($D164,Catalogue!$A$5:$A$304,0)),"Code produit inconnu"))</f>
        <v/>
      </c>
      <c r="F164" s="17" t="str">
        <f aca="false">IF($D164="","",IFERROR(INDEX(Catalogue!$C$5:$C$304,MATCH($D164,Catalogue!$A$5:$A$304,0)),""))</f>
        <v/>
      </c>
      <c r="G164" s="10"/>
      <c r="H164" s="18" t="str">
        <f aca="false">IF(OR($B164="",$D164=""),"",IFERROR(INDEX('Tarifs negocies'!$C$5:$C$404,MATCH($B164&amp;"|"&amp;$D164,'Tarifs negocies'!$D$5:$D$404,0)),IFERROR(INDEX(Catalogue!$D$5:$D$304,MATCH($D164,Catalogue!$A$5:$A$304,0))*(1-IFERROR(INDEX(Clients!$F$5:$F$204,MATCH($B164,Clients!$A$5:$A$204,0)),0)),"")))</f>
        <v/>
      </c>
      <c r="I164" s="18" t="str">
        <f aca="false">IF(OR($G164="",$H164=""),"",$G164*$H164)</f>
        <v/>
      </c>
      <c r="J164" s="15"/>
      <c r="K164" s="10"/>
    </row>
    <row r="165" customFormat="false" ht="15" hidden="false" customHeight="false" outlineLevel="0" collapsed="false">
      <c r="A165" s="15"/>
      <c r="B165" s="10"/>
      <c r="C165" s="16" t="str">
        <f aca="false">IF($B165="","",IFERROR(INDEX(Clients!$B$5:$B$204,MATCH($B165,Clients!$A$5:$A$204,0)),"Code client inconnu"))</f>
        <v/>
      </c>
      <c r="D165" s="10"/>
      <c r="E165" s="16" t="str">
        <f aca="false">IF($D165="","",IFERROR(INDEX(Catalogue!$B$5:$B$304,MATCH($D165,Catalogue!$A$5:$A$304,0)),"Code produit inconnu"))</f>
        <v/>
      </c>
      <c r="F165" s="17" t="str">
        <f aca="false">IF($D165="","",IFERROR(INDEX(Catalogue!$C$5:$C$304,MATCH($D165,Catalogue!$A$5:$A$304,0)),""))</f>
        <v/>
      </c>
      <c r="G165" s="10"/>
      <c r="H165" s="18" t="str">
        <f aca="false">IF(OR($B165="",$D165=""),"",IFERROR(INDEX('Tarifs negocies'!$C$5:$C$404,MATCH($B165&amp;"|"&amp;$D165,'Tarifs negocies'!$D$5:$D$404,0)),IFERROR(INDEX(Catalogue!$D$5:$D$304,MATCH($D165,Catalogue!$A$5:$A$304,0))*(1-IFERROR(INDEX(Clients!$F$5:$F$204,MATCH($B165,Clients!$A$5:$A$204,0)),0)),"")))</f>
        <v/>
      </c>
      <c r="I165" s="18" t="str">
        <f aca="false">IF(OR($G165="",$H165=""),"",$G165*$H165)</f>
        <v/>
      </c>
      <c r="J165" s="15"/>
      <c r="K165" s="10"/>
    </row>
    <row r="166" customFormat="false" ht="15" hidden="false" customHeight="false" outlineLevel="0" collapsed="false">
      <c r="A166" s="15"/>
      <c r="B166" s="10"/>
      <c r="C166" s="16" t="str">
        <f aca="false">IF($B166="","",IFERROR(INDEX(Clients!$B$5:$B$204,MATCH($B166,Clients!$A$5:$A$204,0)),"Code client inconnu"))</f>
        <v/>
      </c>
      <c r="D166" s="10"/>
      <c r="E166" s="16" t="str">
        <f aca="false">IF($D166="","",IFERROR(INDEX(Catalogue!$B$5:$B$304,MATCH($D166,Catalogue!$A$5:$A$304,0)),"Code produit inconnu"))</f>
        <v/>
      </c>
      <c r="F166" s="17" t="str">
        <f aca="false">IF($D166="","",IFERROR(INDEX(Catalogue!$C$5:$C$304,MATCH($D166,Catalogue!$A$5:$A$304,0)),""))</f>
        <v/>
      </c>
      <c r="G166" s="10"/>
      <c r="H166" s="18" t="str">
        <f aca="false">IF(OR($B166="",$D166=""),"",IFERROR(INDEX('Tarifs negocies'!$C$5:$C$404,MATCH($B166&amp;"|"&amp;$D166,'Tarifs negocies'!$D$5:$D$404,0)),IFERROR(INDEX(Catalogue!$D$5:$D$304,MATCH($D166,Catalogue!$A$5:$A$304,0))*(1-IFERROR(INDEX(Clients!$F$5:$F$204,MATCH($B166,Clients!$A$5:$A$204,0)),0)),"")))</f>
        <v/>
      </c>
      <c r="I166" s="18" t="str">
        <f aca="false">IF(OR($G166="",$H166=""),"",$G166*$H166)</f>
        <v/>
      </c>
      <c r="J166" s="15"/>
      <c r="K166" s="10"/>
    </row>
    <row r="167" customFormat="false" ht="15" hidden="false" customHeight="false" outlineLevel="0" collapsed="false">
      <c r="A167" s="15"/>
      <c r="B167" s="10"/>
      <c r="C167" s="16" t="str">
        <f aca="false">IF($B167="","",IFERROR(INDEX(Clients!$B$5:$B$204,MATCH($B167,Clients!$A$5:$A$204,0)),"Code client inconnu"))</f>
        <v/>
      </c>
      <c r="D167" s="10"/>
      <c r="E167" s="16" t="str">
        <f aca="false">IF($D167="","",IFERROR(INDEX(Catalogue!$B$5:$B$304,MATCH($D167,Catalogue!$A$5:$A$304,0)),"Code produit inconnu"))</f>
        <v/>
      </c>
      <c r="F167" s="17" t="str">
        <f aca="false">IF($D167="","",IFERROR(INDEX(Catalogue!$C$5:$C$304,MATCH($D167,Catalogue!$A$5:$A$304,0)),""))</f>
        <v/>
      </c>
      <c r="G167" s="10"/>
      <c r="H167" s="18" t="str">
        <f aca="false">IF(OR($B167="",$D167=""),"",IFERROR(INDEX('Tarifs negocies'!$C$5:$C$404,MATCH($B167&amp;"|"&amp;$D167,'Tarifs negocies'!$D$5:$D$404,0)),IFERROR(INDEX(Catalogue!$D$5:$D$304,MATCH($D167,Catalogue!$A$5:$A$304,0))*(1-IFERROR(INDEX(Clients!$F$5:$F$204,MATCH($B167,Clients!$A$5:$A$204,0)),0)),"")))</f>
        <v/>
      </c>
      <c r="I167" s="18" t="str">
        <f aca="false">IF(OR($G167="",$H167=""),"",$G167*$H167)</f>
        <v/>
      </c>
      <c r="J167" s="15"/>
      <c r="K167" s="10"/>
    </row>
    <row r="168" customFormat="false" ht="15" hidden="false" customHeight="false" outlineLevel="0" collapsed="false">
      <c r="A168" s="15"/>
      <c r="B168" s="10"/>
      <c r="C168" s="16" t="str">
        <f aca="false">IF($B168="","",IFERROR(INDEX(Clients!$B$5:$B$204,MATCH($B168,Clients!$A$5:$A$204,0)),"Code client inconnu"))</f>
        <v/>
      </c>
      <c r="D168" s="10"/>
      <c r="E168" s="16" t="str">
        <f aca="false">IF($D168="","",IFERROR(INDEX(Catalogue!$B$5:$B$304,MATCH($D168,Catalogue!$A$5:$A$304,0)),"Code produit inconnu"))</f>
        <v/>
      </c>
      <c r="F168" s="17" t="str">
        <f aca="false">IF($D168="","",IFERROR(INDEX(Catalogue!$C$5:$C$304,MATCH($D168,Catalogue!$A$5:$A$304,0)),""))</f>
        <v/>
      </c>
      <c r="G168" s="10"/>
      <c r="H168" s="18" t="str">
        <f aca="false">IF(OR($B168="",$D168=""),"",IFERROR(INDEX('Tarifs negocies'!$C$5:$C$404,MATCH($B168&amp;"|"&amp;$D168,'Tarifs negocies'!$D$5:$D$404,0)),IFERROR(INDEX(Catalogue!$D$5:$D$304,MATCH($D168,Catalogue!$A$5:$A$304,0))*(1-IFERROR(INDEX(Clients!$F$5:$F$204,MATCH($B168,Clients!$A$5:$A$204,0)),0)),"")))</f>
        <v/>
      </c>
      <c r="I168" s="18" t="str">
        <f aca="false">IF(OR($G168="",$H168=""),"",$G168*$H168)</f>
        <v/>
      </c>
      <c r="J168" s="15"/>
      <c r="K168" s="10"/>
    </row>
    <row r="169" customFormat="false" ht="15" hidden="false" customHeight="false" outlineLevel="0" collapsed="false">
      <c r="A169" s="15"/>
      <c r="B169" s="10"/>
      <c r="C169" s="16" t="str">
        <f aca="false">IF($B169="","",IFERROR(INDEX(Clients!$B$5:$B$204,MATCH($B169,Clients!$A$5:$A$204,0)),"Code client inconnu"))</f>
        <v/>
      </c>
      <c r="D169" s="10"/>
      <c r="E169" s="16" t="str">
        <f aca="false">IF($D169="","",IFERROR(INDEX(Catalogue!$B$5:$B$304,MATCH($D169,Catalogue!$A$5:$A$304,0)),"Code produit inconnu"))</f>
        <v/>
      </c>
      <c r="F169" s="17" t="str">
        <f aca="false">IF($D169="","",IFERROR(INDEX(Catalogue!$C$5:$C$304,MATCH($D169,Catalogue!$A$5:$A$304,0)),""))</f>
        <v/>
      </c>
      <c r="G169" s="10"/>
      <c r="H169" s="18" t="str">
        <f aca="false">IF(OR($B169="",$D169=""),"",IFERROR(INDEX('Tarifs negocies'!$C$5:$C$404,MATCH($B169&amp;"|"&amp;$D169,'Tarifs negocies'!$D$5:$D$404,0)),IFERROR(INDEX(Catalogue!$D$5:$D$304,MATCH($D169,Catalogue!$A$5:$A$304,0))*(1-IFERROR(INDEX(Clients!$F$5:$F$204,MATCH($B169,Clients!$A$5:$A$204,0)),0)),"")))</f>
        <v/>
      </c>
      <c r="I169" s="18" t="str">
        <f aca="false">IF(OR($G169="",$H169=""),"",$G169*$H169)</f>
        <v/>
      </c>
      <c r="J169" s="15"/>
      <c r="K169" s="10"/>
    </row>
    <row r="170" customFormat="false" ht="15" hidden="false" customHeight="false" outlineLevel="0" collapsed="false">
      <c r="A170" s="15"/>
      <c r="B170" s="10"/>
      <c r="C170" s="16" t="str">
        <f aca="false">IF($B170="","",IFERROR(INDEX(Clients!$B$5:$B$204,MATCH($B170,Clients!$A$5:$A$204,0)),"Code client inconnu"))</f>
        <v/>
      </c>
      <c r="D170" s="10"/>
      <c r="E170" s="16" t="str">
        <f aca="false">IF($D170="","",IFERROR(INDEX(Catalogue!$B$5:$B$304,MATCH($D170,Catalogue!$A$5:$A$304,0)),"Code produit inconnu"))</f>
        <v/>
      </c>
      <c r="F170" s="17" t="str">
        <f aca="false">IF($D170="","",IFERROR(INDEX(Catalogue!$C$5:$C$304,MATCH($D170,Catalogue!$A$5:$A$304,0)),""))</f>
        <v/>
      </c>
      <c r="G170" s="10"/>
      <c r="H170" s="18" t="str">
        <f aca="false">IF(OR($B170="",$D170=""),"",IFERROR(INDEX('Tarifs negocies'!$C$5:$C$404,MATCH($B170&amp;"|"&amp;$D170,'Tarifs negocies'!$D$5:$D$404,0)),IFERROR(INDEX(Catalogue!$D$5:$D$304,MATCH($D170,Catalogue!$A$5:$A$304,0))*(1-IFERROR(INDEX(Clients!$F$5:$F$204,MATCH($B170,Clients!$A$5:$A$204,0)),0)),"")))</f>
        <v/>
      </c>
      <c r="I170" s="18" t="str">
        <f aca="false">IF(OR($G170="",$H170=""),"",$G170*$H170)</f>
        <v/>
      </c>
      <c r="J170" s="15"/>
      <c r="K170" s="10"/>
    </row>
    <row r="171" customFormat="false" ht="15" hidden="false" customHeight="false" outlineLevel="0" collapsed="false">
      <c r="A171" s="15"/>
      <c r="B171" s="10"/>
      <c r="C171" s="16" t="str">
        <f aca="false">IF($B171="","",IFERROR(INDEX(Clients!$B$5:$B$204,MATCH($B171,Clients!$A$5:$A$204,0)),"Code client inconnu"))</f>
        <v/>
      </c>
      <c r="D171" s="10"/>
      <c r="E171" s="16" t="str">
        <f aca="false">IF($D171="","",IFERROR(INDEX(Catalogue!$B$5:$B$304,MATCH($D171,Catalogue!$A$5:$A$304,0)),"Code produit inconnu"))</f>
        <v/>
      </c>
      <c r="F171" s="17" t="str">
        <f aca="false">IF($D171="","",IFERROR(INDEX(Catalogue!$C$5:$C$304,MATCH($D171,Catalogue!$A$5:$A$304,0)),""))</f>
        <v/>
      </c>
      <c r="G171" s="10"/>
      <c r="H171" s="18" t="str">
        <f aca="false">IF(OR($B171="",$D171=""),"",IFERROR(INDEX('Tarifs negocies'!$C$5:$C$404,MATCH($B171&amp;"|"&amp;$D171,'Tarifs negocies'!$D$5:$D$404,0)),IFERROR(INDEX(Catalogue!$D$5:$D$304,MATCH($D171,Catalogue!$A$5:$A$304,0))*(1-IFERROR(INDEX(Clients!$F$5:$F$204,MATCH($B171,Clients!$A$5:$A$204,0)),0)),"")))</f>
        <v/>
      </c>
      <c r="I171" s="18" t="str">
        <f aca="false">IF(OR($G171="",$H171=""),"",$G171*$H171)</f>
        <v/>
      </c>
      <c r="J171" s="15"/>
      <c r="K171" s="10"/>
    </row>
    <row r="172" customFormat="false" ht="15" hidden="false" customHeight="false" outlineLevel="0" collapsed="false">
      <c r="A172" s="15"/>
      <c r="B172" s="10"/>
      <c r="C172" s="16" t="str">
        <f aca="false">IF($B172="","",IFERROR(INDEX(Clients!$B$5:$B$204,MATCH($B172,Clients!$A$5:$A$204,0)),"Code client inconnu"))</f>
        <v/>
      </c>
      <c r="D172" s="10"/>
      <c r="E172" s="16" t="str">
        <f aca="false">IF($D172="","",IFERROR(INDEX(Catalogue!$B$5:$B$304,MATCH($D172,Catalogue!$A$5:$A$304,0)),"Code produit inconnu"))</f>
        <v/>
      </c>
      <c r="F172" s="17" t="str">
        <f aca="false">IF($D172="","",IFERROR(INDEX(Catalogue!$C$5:$C$304,MATCH($D172,Catalogue!$A$5:$A$304,0)),""))</f>
        <v/>
      </c>
      <c r="G172" s="10"/>
      <c r="H172" s="18" t="str">
        <f aca="false">IF(OR($B172="",$D172=""),"",IFERROR(INDEX('Tarifs negocies'!$C$5:$C$404,MATCH($B172&amp;"|"&amp;$D172,'Tarifs negocies'!$D$5:$D$404,0)),IFERROR(INDEX(Catalogue!$D$5:$D$304,MATCH($D172,Catalogue!$A$5:$A$304,0))*(1-IFERROR(INDEX(Clients!$F$5:$F$204,MATCH($B172,Clients!$A$5:$A$204,0)),0)),"")))</f>
        <v/>
      </c>
      <c r="I172" s="18" t="str">
        <f aca="false">IF(OR($G172="",$H172=""),"",$G172*$H172)</f>
        <v/>
      </c>
      <c r="J172" s="15"/>
      <c r="K172" s="10"/>
    </row>
    <row r="173" customFormat="false" ht="15" hidden="false" customHeight="false" outlineLevel="0" collapsed="false">
      <c r="A173" s="15"/>
      <c r="B173" s="10"/>
      <c r="C173" s="16" t="str">
        <f aca="false">IF($B173="","",IFERROR(INDEX(Clients!$B$5:$B$204,MATCH($B173,Clients!$A$5:$A$204,0)),"Code client inconnu"))</f>
        <v/>
      </c>
      <c r="D173" s="10"/>
      <c r="E173" s="16" t="str">
        <f aca="false">IF($D173="","",IFERROR(INDEX(Catalogue!$B$5:$B$304,MATCH($D173,Catalogue!$A$5:$A$304,0)),"Code produit inconnu"))</f>
        <v/>
      </c>
      <c r="F173" s="17" t="str">
        <f aca="false">IF($D173="","",IFERROR(INDEX(Catalogue!$C$5:$C$304,MATCH($D173,Catalogue!$A$5:$A$304,0)),""))</f>
        <v/>
      </c>
      <c r="G173" s="10"/>
      <c r="H173" s="18" t="str">
        <f aca="false">IF(OR($B173="",$D173=""),"",IFERROR(INDEX('Tarifs negocies'!$C$5:$C$404,MATCH($B173&amp;"|"&amp;$D173,'Tarifs negocies'!$D$5:$D$404,0)),IFERROR(INDEX(Catalogue!$D$5:$D$304,MATCH($D173,Catalogue!$A$5:$A$304,0))*(1-IFERROR(INDEX(Clients!$F$5:$F$204,MATCH($B173,Clients!$A$5:$A$204,0)),0)),"")))</f>
        <v/>
      </c>
      <c r="I173" s="18" t="str">
        <f aca="false">IF(OR($G173="",$H173=""),"",$G173*$H173)</f>
        <v/>
      </c>
      <c r="J173" s="15"/>
      <c r="K173" s="10"/>
    </row>
    <row r="174" customFormat="false" ht="15" hidden="false" customHeight="false" outlineLevel="0" collapsed="false">
      <c r="A174" s="15"/>
      <c r="B174" s="10"/>
      <c r="C174" s="16" t="str">
        <f aca="false">IF($B174="","",IFERROR(INDEX(Clients!$B$5:$B$204,MATCH($B174,Clients!$A$5:$A$204,0)),"Code client inconnu"))</f>
        <v/>
      </c>
      <c r="D174" s="10"/>
      <c r="E174" s="16" t="str">
        <f aca="false">IF($D174="","",IFERROR(INDEX(Catalogue!$B$5:$B$304,MATCH($D174,Catalogue!$A$5:$A$304,0)),"Code produit inconnu"))</f>
        <v/>
      </c>
      <c r="F174" s="17" t="str">
        <f aca="false">IF($D174="","",IFERROR(INDEX(Catalogue!$C$5:$C$304,MATCH($D174,Catalogue!$A$5:$A$304,0)),""))</f>
        <v/>
      </c>
      <c r="G174" s="10"/>
      <c r="H174" s="18" t="str">
        <f aca="false">IF(OR($B174="",$D174=""),"",IFERROR(INDEX('Tarifs negocies'!$C$5:$C$404,MATCH($B174&amp;"|"&amp;$D174,'Tarifs negocies'!$D$5:$D$404,0)),IFERROR(INDEX(Catalogue!$D$5:$D$304,MATCH($D174,Catalogue!$A$5:$A$304,0))*(1-IFERROR(INDEX(Clients!$F$5:$F$204,MATCH($B174,Clients!$A$5:$A$204,0)),0)),"")))</f>
        <v/>
      </c>
      <c r="I174" s="18" t="str">
        <f aca="false">IF(OR($G174="",$H174=""),"",$G174*$H174)</f>
        <v/>
      </c>
      <c r="J174" s="15"/>
      <c r="K174" s="10"/>
    </row>
    <row r="175" customFormat="false" ht="15" hidden="false" customHeight="false" outlineLevel="0" collapsed="false">
      <c r="A175" s="15"/>
      <c r="B175" s="10"/>
      <c r="C175" s="16" t="str">
        <f aca="false">IF($B175="","",IFERROR(INDEX(Clients!$B$5:$B$204,MATCH($B175,Clients!$A$5:$A$204,0)),"Code client inconnu"))</f>
        <v/>
      </c>
      <c r="D175" s="10"/>
      <c r="E175" s="16" t="str">
        <f aca="false">IF($D175="","",IFERROR(INDEX(Catalogue!$B$5:$B$304,MATCH($D175,Catalogue!$A$5:$A$304,0)),"Code produit inconnu"))</f>
        <v/>
      </c>
      <c r="F175" s="17" t="str">
        <f aca="false">IF($D175="","",IFERROR(INDEX(Catalogue!$C$5:$C$304,MATCH($D175,Catalogue!$A$5:$A$304,0)),""))</f>
        <v/>
      </c>
      <c r="G175" s="10"/>
      <c r="H175" s="18" t="str">
        <f aca="false">IF(OR($B175="",$D175=""),"",IFERROR(INDEX('Tarifs negocies'!$C$5:$C$404,MATCH($B175&amp;"|"&amp;$D175,'Tarifs negocies'!$D$5:$D$404,0)),IFERROR(INDEX(Catalogue!$D$5:$D$304,MATCH($D175,Catalogue!$A$5:$A$304,0))*(1-IFERROR(INDEX(Clients!$F$5:$F$204,MATCH($B175,Clients!$A$5:$A$204,0)),0)),"")))</f>
        <v/>
      </c>
      <c r="I175" s="18" t="str">
        <f aca="false">IF(OR($G175="",$H175=""),"",$G175*$H175)</f>
        <v/>
      </c>
      <c r="J175" s="15"/>
      <c r="K175" s="10"/>
    </row>
    <row r="176" customFormat="false" ht="15" hidden="false" customHeight="false" outlineLevel="0" collapsed="false">
      <c r="A176" s="15"/>
      <c r="B176" s="10"/>
      <c r="C176" s="16" t="str">
        <f aca="false">IF($B176="","",IFERROR(INDEX(Clients!$B$5:$B$204,MATCH($B176,Clients!$A$5:$A$204,0)),"Code client inconnu"))</f>
        <v/>
      </c>
      <c r="D176" s="10"/>
      <c r="E176" s="16" t="str">
        <f aca="false">IF($D176="","",IFERROR(INDEX(Catalogue!$B$5:$B$304,MATCH($D176,Catalogue!$A$5:$A$304,0)),"Code produit inconnu"))</f>
        <v/>
      </c>
      <c r="F176" s="17" t="str">
        <f aca="false">IF($D176="","",IFERROR(INDEX(Catalogue!$C$5:$C$304,MATCH($D176,Catalogue!$A$5:$A$304,0)),""))</f>
        <v/>
      </c>
      <c r="G176" s="10"/>
      <c r="H176" s="18" t="str">
        <f aca="false">IF(OR($B176="",$D176=""),"",IFERROR(INDEX('Tarifs negocies'!$C$5:$C$404,MATCH($B176&amp;"|"&amp;$D176,'Tarifs negocies'!$D$5:$D$404,0)),IFERROR(INDEX(Catalogue!$D$5:$D$304,MATCH($D176,Catalogue!$A$5:$A$304,0))*(1-IFERROR(INDEX(Clients!$F$5:$F$204,MATCH($B176,Clients!$A$5:$A$204,0)),0)),"")))</f>
        <v/>
      </c>
      <c r="I176" s="18" t="str">
        <f aca="false">IF(OR($G176="",$H176=""),"",$G176*$H176)</f>
        <v/>
      </c>
      <c r="J176" s="15"/>
      <c r="K176" s="10"/>
    </row>
    <row r="177" customFormat="false" ht="15" hidden="false" customHeight="false" outlineLevel="0" collapsed="false">
      <c r="A177" s="15"/>
      <c r="B177" s="10"/>
      <c r="C177" s="16" t="str">
        <f aca="false">IF($B177="","",IFERROR(INDEX(Clients!$B$5:$B$204,MATCH($B177,Clients!$A$5:$A$204,0)),"Code client inconnu"))</f>
        <v/>
      </c>
      <c r="D177" s="10"/>
      <c r="E177" s="16" t="str">
        <f aca="false">IF($D177="","",IFERROR(INDEX(Catalogue!$B$5:$B$304,MATCH($D177,Catalogue!$A$5:$A$304,0)),"Code produit inconnu"))</f>
        <v/>
      </c>
      <c r="F177" s="17" t="str">
        <f aca="false">IF($D177="","",IFERROR(INDEX(Catalogue!$C$5:$C$304,MATCH($D177,Catalogue!$A$5:$A$304,0)),""))</f>
        <v/>
      </c>
      <c r="G177" s="10"/>
      <c r="H177" s="18" t="str">
        <f aca="false">IF(OR($B177="",$D177=""),"",IFERROR(INDEX('Tarifs negocies'!$C$5:$C$404,MATCH($B177&amp;"|"&amp;$D177,'Tarifs negocies'!$D$5:$D$404,0)),IFERROR(INDEX(Catalogue!$D$5:$D$304,MATCH($D177,Catalogue!$A$5:$A$304,0))*(1-IFERROR(INDEX(Clients!$F$5:$F$204,MATCH($B177,Clients!$A$5:$A$204,0)),0)),"")))</f>
        <v/>
      </c>
      <c r="I177" s="18" t="str">
        <f aca="false">IF(OR($G177="",$H177=""),"",$G177*$H177)</f>
        <v/>
      </c>
      <c r="J177" s="15"/>
      <c r="K177" s="10"/>
    </row>
    <row r="178" customFormat="false" ht="15" hidden="false" customHeight="false" outlineLevel="0" collapsed="false">
      <c r="A178" s="15"/>
      <c r="B178" s="10"/>
      <c r="C178" s="16" t="str">
        <f aca="false">IF($B178="","",IFERROR(INDEX(Clients!$B$5:$B$204,MATCH($B178,Clients!$A$5:$A$204,0)),"Code client inconnu"))</f>
        <v/>
      </c>
      <c r="D178" s="10"/>
      <c r="E178" s="16" t="str">
        <f aca="false">IF($D178="","",IFERROR(INDEX(Catalogue!$B$5:$B$304,MATCH($D178,Catalogue!$A$5:$A$304,0)),"Code produit inconnu"))</f>
        <v/>
      </c>
      <c r="F178" s="17" t="str">
        <f aca="false">IF($D178="","",IFERROR(INDEX(Catalogue!$C$5:$C$304,MATCH($D178,Catalogue!$A$5:$A$304,0)),""))</f>
        <v/>
      </c>
      <c r="G178" s="10"/>
      <c r="H178" s="18" t="str">
        <f aca="false">IF(OR($B178="",$D178=""),"",IFERROR(INDEX('Tarifs negocies'!$C$5:$C$404,MATCH($B178&amp;"|"&amp;$D178,'Tarifs negocies'!$D$5:$D$404,0)),IFERROR(INDEX(Catalogue!$D$5:$D$304,MATCH($D178,Catalogue!$A$5:$A$304,0))*(1-IFERROR(INDEX(Clients!$F$5:$F$204,MATCH($B178,Clients!$A$5:$A$204,0)),0)),"")))</f>
        <v/>
      </c>
      <c r="I178" s="18" t="str">
        <f aca="false">IF(OR($G178="",$H178=""),"",$G178*$H178)</f>
        <v/>
      </c>
      <c r="J178" s="15"/>
      <c r="K178" s="10"/>
    </row>
    <row r="179" customFormat="false" ht="15" hidden="false" customHeight="false" outlineLevel="0" collapsed="false">
      <c r="A179" s="15"/>
      <c r="B179" s="10"/>
      <c r="C179" s="16" t="str">
        <f aca="false">IF($B179="","",IFERROR(INDEX(Clients!$B$5:$B$204,MATCH($B179,Clients!$A$5:$A$204,0)),"Code client inconnu"))</f>
        <v/>
      </c>
      <c r="D179" s="10"/>
      <c r="E179" s="16" t="str">
        <f aca="false">IF($D179="","",IFERROR(INDEX(Catalogue!$B$5:$B$304,MATCH($D179,Catalogue!$A$5:$A$304,0)),"Code produit inconnu"))</f>
        <v/>
      </c>
      <c r="F179" s="17" t="str">
        <f aca="false">IF($D179="","",IFERROR(INDEX(Catalogue!$C$5:$C$304,MATCH($D179,Catalogue!$A$5:$A$304,0)),""))</f>
        <v/>
      </c>
      <c r="G179" s="10"/>
      <c r="H179" s="18" t="str">
        <f aca="false">IF(OR($B179="",$D179=""),"",IFERROR(INDEX('Tarifs negocies'!$C$5:$C$404,MATCH($B179&amp;"|"&amp;$D179,'Tarifs negocies'!$D$5:$D$404,0)),IFERROR(INDEX(Catalogue!$D$5:$D$304,MATCH($D179,Catalogue!$A$5:$A$304,0))*(1-IFERROR(INDEX(Clients!$F$5:$F$204,MATCH($B179,Clients!$A$5:$A$204,0)),0)),"")))</f>
        <v/>
      </c>
      <c r="I179" s="18" t="str">
        <f aca="false">IF(OR($G179="",$H179=""),"",$G179*$H179)</f>
        <v/>
      </c>
      <c r="J179" s="15"/>
      <c r="K179" s="10"/>
    </row>
    <row r="180" customFormat="false" ht="15" hidden="false" customHeight="false" outlineLevel="0" collapsed="false">
      <c r="A180" s="15"/>
      <c r="B180" s="10"/>
      <c r="C180" s="16" t="str">
        <f aca="false">IF($B180="","",IFERROR(INDEX(Clients!$B$5:$B$204,MATCH($B180,Clients!$A$5:$A$204,0)),"Code client inconnu"))</f>
        <v/>
      </c>
      <c r="D180" s="10"/>
      <c r="E180" s="16" t="str">
        <f aca="false">IF($D180="","",IFERROR(INDEX(Catalogue!$B$5:$B$304,MATCH($D180,Catalogue!$A$5:$A$304,0)),"Code produit inconnu"))</f>
        <v/>
      </c>
      <c r="F180" s="17" t="str">
        <f aca="false">IF($D180="","",IFERROR(INDEX(Catalogue!$C$5:$C$304,MATCH($D180,Catalogue!$A$5:$A$304,0)),""))</f>
        <v/>
      </c>
      <c r="G180" s="10"/>
      <c r="H180" s="18" t="str">
        <f aca="false">IF(OR($B180="",$D180=""),"",IFERROR(INDEX('Tarifs negocies'!$C$5:$C$404,MATCH($B180&amp;"|"&amp;$D180,'Tarifs negocies'!$D$5:$D$404,0)),IFERROR(INDEX(Catalogue!$D$5:$D$304,MATCH($D180,Catalogue!$A$5:$A$304,0))*(1-IFERROR(INDEX(Clients!$F$5:$F$204,MATCH($B180,Clients!$A$5:$A$204,0)),0)),"")))</f>
        <v/>
      </c>
      <c r="I180" s="18" t="str">
        <f aca="false">IF(OR($G180="",$H180=""),"",$G180*$H180)</f>
        <v/>
      </c>
      <c r="J180" s="15"/>
      <c r="K180" s="10"/>
    </row>
    <row r="181" customFormat="false" ht="15" hidden="false" customHeight="false" outlineLevel="0" collapsed="false">
      <c r="A181" s="15"/>
      <c r="B181" s="10"/>
      <c r="C181" s="16" t="str">
        <f aca="false">IF($B181="","",IFERROR(INDEX(Clients!$B$5:$B$204,MATCH($B181,Clients!$A$5:$A$204,0)),"Code client inconnu"))</f>
        <v/>
      </c>
      <c r="D181" s="10"/>
      <c r="E181" s="16" t="str">
        <f aca="false">IF($D181="","",IFERROR(INDEX(Catalogue!$B$5:$B$304,MATCH($D181,Catalogue!$A$5:$A$304,0)),"Code produit inconnu"))</f>
        <v/>
      </c>
      <c r="F181" s="17" t="str">
        <f aca="false">IF($D181="","",IFERROR(INDEX(Catalogue!$C$5:$C$304,MATCH($D181,Catalogue!$A$5:$A$304,0)),""))</f>
        <v/>
      </c>
      <c r="G181" s="10"/>
      <c r="H181" s="18" t="str">
        <f aca="false">IF(OR($B181="",$D181=""),"",IFERROR(INDEX('Tarifs negocies'!$C$5:$C$404,MATCH($B181&amp;"|"&amp;$D181,'Tarifs negocies'!$D$5:$D$404,0)),IFERROR(INDEX(Catalogue!$D$5:$D$304,MATCH($D181,Catalogue!$A$5:$A$304,0))*(1-IFERROR(INDEX(Clients!$F$5:$F$204,MATCH($B181,Clients!$A$5:$A$204,0)),0)),"")))</f>
        <v/>
      </c>
      <c r="I181" s="18" t="str">
        <f aca="false">IF(OR($G181="",$H181=""),"",$G181*$H181)</f>
        <v/>
      </c>
      <c r="J181" s="15"/>
      <c r="K181" s="10"/>
    </row>
    <row r="182" customFormat="false" ht="15" hidden="false" customHeight="false" outlineLevel="0" collapsed="false">
      <c r="A182" s="15"/>
      <c r="B182" s="10"/>
      <c r="C182" s="16" t="str">
        <f aca="false">IF($B182="","",IFERROR(INDEX(Clients!$B$5:$B$204,MATCH($B182,Clients!$A$5:$A$204,0)),"Code client inconnu"))</f>
        <v/>
      </c>
      <c r="D182" s="10"/>
      <c r="E182" s="16" t="str">
        <f aca="false">IF($D182="","",IFERROR(INDEX(Catalogue!$B$5:$B$304,MATCH($D182,Catalogue!$A$5:$A$304,0)),"Code produit inconnu"))</f>
        <v/>
      </c>
      <c r="F182" s="17" t="str">
        <f aca="false">IF($D182="","",IFERROR(INDEX(Catalogue!$C$5:$C$304,MATCH($D182,Catalogue!$A$5:$A$304,0)),""))</f>
        <v/>
      </c>
      <c r="G182" s="10"/>
      <c r="H182" s="18" t="str">
        <f aca="false">IF(OR($B182="",$D182=""),"",IFERROR(INDEX('Tarifs negocies'!$C$5:$C$404,MATCH($B182&amp;"|"&amp;$D182,'Tarifs negocies'!$D$5:$D$404,0)),IFERROR(INDEX(Catalogue!$D$5:$D$304,MATCH($D182,Catalogue!$A$5:$A$304,0))*(1-IFERROR(INDEX(Clients!$F$5:$F$204,MATCH($B182,Clients!$A$5:$A$204,0)),0)),"")))</f>
        <v/>
      </c>
      <c r="I182" s="18" t="str">
        <f aca="false">IF(OR($G182="",$H182=""),"",$G182*$H182)</f>
        <v/>
      </c>
      <c r="J182" s="15"/>
      <c r="K182" s="10"/>
    </row>
    <row r="183" customFormat="false" ht="15" hidden="false" customHeight="false" outlineLevel="0" collapsed="false">
      <c r="A183" s="15"/>
      <c r="B183" s="10"/>
      <c r="C183" s="16" t="str">
        <f aca="false">IF($B183="","",IFERROR(INDEX(Clients!$B$5:$B$204,MATCH($B183,Clients!$A$5:$A$204,0)),"Code client inconnu"))</f>
        <v/>
      </c>
      <c r="D183" s="10"/>
      <c r="E183" s="16" t="str">
        <f aca="false">IF($D183="","",IFERROR(INDEX(Catalogue!$B$5:$B$304,MATCH($D183,Catalogue!$A$5:$A$304,0)),"Code produit inconnu"))</f>
        <v/>
      </c>
      <c r="F183" s="17" t="str">
        <f aca="false">IF($D183="","",IFERROR(INDEX(Catalogue!$C$5:$C$304,MATCH($D183,Catalogue!$A$5:$A$304,0)),""))</f>
        <v/>
      </c>
      <c r="G183" s="10"/>
      <c r="H183" s="18" t="str">
        <f aca="false">IF(OR($B183="",$D183=""),"",IFERROR(INDEX('Tarifs negocies'!$C$5:$C$404,MATCH($B183&amp;"|"&amp;$D183,'Tarifs negocies'!$D$5:$D$404,0)),IFERROR(INDEX(Catalogue!$D$5:$D$304,MATCH($D183,Catalogue!$A$5:$A$304,0))*(1-IFERROR(INDEX(Clients!$F$5:$F$204,MATCH($B183,Clients!$A$5:$A$204,0)),0)),"")))</f>
        <v/>
      </c>
      <c r="I183" s="18" t="str">
        <f aca="false">IF(OR($G183="",$H183=""),"",$G183*$H183)</f>
        <v/>
      </c>
      <c r="J183" s="15"/>
      <c r="K183" s="10"/>
    </row>
    <row r="184" customFormat="false" ht="15" hidden="false" customHeight="false" outlineLevel="0" collapsed="false">
      <c r="A184" s="15"/>
      <c r="B184" s="10"/>
      <c r="C184" s="16" t="str">
        <f aca="false">IF($B184="","",IFERROR(INDEX(Clients!$B$5:$B$204,MATCH($B184,Clients!$A$5:$A$204,0)),"Code client inconnu"))</f>
        <v/>
      </c>
      <c r="D184" s="10"/>
      <c r="E184" s="16" t="str">
        <f aca="false">IF($D184="","",IFERROR(INDEX(Catalogue!$B$5:$B$304,MATCH($D184,Catalogue!$A$5:$A$304,0)),"Code produit inconnu"))</f>
        <v/>
      </c>
      <c r="F184" s="17" t="str">
        <f aca="false">IF($D184="","",IFERROR(INDEX(Catalogue!$C$5:$C$304,MATCH($D184,Catalogue!$A$5:$A$304,0)),""))</f>
        <v/>
      </c>
      <c r="G184" s="10"/>
      <c r="H184" s="18" t="str">
        <f aca="false">IF(OR($B184="",$D184=""),"",IFERROR(INDEX('Tarifs negocies'!$C$5:$C$404,MATCH($B184&amp;"|"&amp;$D184,'Tarifs negocies'!$D$5:$D$404,0)),IFERROR(INDEX(Catalogue!$D$5:$D$304,MATCH($D184,Catalogue!$A$5:$A$304,0))*(1-IFERROR(INDEX(Clients!$F$5:$F$204,MATCH($B184,Clients!$A$5:$A$204,0)),0)),"")))</f>
        <v/>
      </c>
      <c r="I184" s="18" t="str">
        <f aca="false">IF(OR($G184="",$H184=""),"",$G184*$H184)</f>
        <v/>
      </c>
      <c r="J184" s="15"/>
      <c r="K184" s="10"/>
    </row>
    <row r="185" customFormat="false" ht="15" hidden="false" customHeight="false" outlineLevel="0" collapsed="false">
      <c r="A185" s="15"/>
      <c r="B185" s="10"/>
      <c r="C185" s="16" t="str">
        <f aca="false">IF($B185="","",IFERROR(INDEX(Clients!$B$5:$B$204,MATCH($B185,Clients!$A$5:$A$204,0)),"Code client inconnu"))</f>
        <v/>
      </c>
      <c r="D185" s="10"/>
      <c r="E185" s="16" t="str">
        <f aca="false">IF($D185="","",IFERROR(INDEX(Catalogue!$B$5:$B$304,MATCH($D185,Catalogue!$A$5:$A$304,0)),"Code produit inconnu"))</f>
        <v/>
      </c>
      <c r="F185" s="17" t="str">
        <f aca="false">IF($D185="","",IFERROR(INDEX(Catalogue!$C$5:$C$304,MATCH($D185,Catalogue!$A$5:$A$304,0)),""))</f>
        <v/>
      </c>
      <c r="G185" s="10"/>
      <c r="H185" s="18" t="str">
        <f aca="false">IF(OR($B185="",$D185=""),"",IFERROR(INDEX('Tarifs negocies'!$C$5:$C$404,MATCH($B185&amp;"|"&amp;$D185,'Tarifs negocies'!$D$5:$D$404,0)),IFERROR(INDEX(Catalogue!$D$5:$D$304,MATCH($D185,Catalogue!$A$5:$A$304,0))*(1-IFERROR(INDEX(Clients!$F$5:$F$204,MATCH($B185,Clients!$A$5:$A$204,0)),0)),"")))</f>
        <v/>
      </c>
      <c r="I185" s="18" t="str">
        <f aca="false">IF(OR($G185="",$H185=""),"",$G185*$H185)</f>
        <v/>
      </c>
      <c r="J185" s="15"/>
      <c r="K185" s="10"/>
    </row>
    <row r="186" customFormat="false" ht="15" hidden="false" customHeight="false" outlineLevel="0" collapsed="false">
      <c r="A186" s="15"/>
      <c r="B186" s="10"/>
      <c r="C186" s="16" t="str">
        <f aca="false">IF($B186="","",IFERROR(INDEX(Clients!$B$5:$B$204,MATCH($B186,Clients!$A$5:$A$204,0)),"Code client inconnu"))</f>
        <v/>
      </c>
      <c r="D186" s="10"/>
      <c r="E186" s="16" t="str">
        <f aca="false">IF($D186="","",IFERROR(INDEX(Catalogue!$B$5:$B$304,MATCH($D186,Catalogue!$A$5:$A$304,0)),"Code produit inconnu"))</f>
        <v/>
      </c>
      <c r="F186" s="17" t="str">
        <f aca="false">IF($D186="","",IFERROR(INDEX(Catalogue!$C$5:$C$304,MATCH($D186,Catalogue!$A$5:$A$304,0)),""))</f>
        <v/>
      </c>
      <c r="G186" s="10"/>
      <c r="H186" s="18" t="str">
        <f aca="false">IF(OR($B186="",$D186=""),"",IFERROR(INDEX('Tarifs negocies'!$C$5:$C$404,MATCH($B186&amp;"|"&amp;$D186,'Tarifs negocies'!$D$5:$D$404,0)),IFERROR(INDEX(Catalogue!$D$5:$D$304,MATCH($D186,Catalogue!$A$5:$A$304,0))*(1-IFERROR(INDEX(Clients!$F$5:$F$204,MATCH($B186,Clients!$A$5:$A$204,0)),0)),"")))</f>
        <v/>
      </c>
      <c r="I186" s="18" t="str">
        <f aca="false">IF(OR($G186="",$H186=""),"",$G186*$H186)</f>
        <v/>
      </c>
      <c r="J186" s="15"/>
      <c r="K186" s="10"/>
    </row>
    <row r="187" customFormat="false" ht="15" hidden="false" customHeight="false" outlineLevel="0" collapsed="false">
      <c r="A187" s="15"/>
      <c r="B187" s="10"/>
      <c r="C187" s="16" t="str">
        <f aca="false">IF($B187="","",IFERROR(INDEX(Clients!$B$5:$B$204,MATCH($B187,Clients!$A$5:$A$204,0)),"Code client inconnu"))</f>
        <v/>
      </c>
      <c r="D187" s="10"/>
      <c r="E187" s="16" t="str">
        <f aca="false">IF($D187="","",IFERROR(INDEX(Catalogue!$B$5:$B$304,MATCH($D187,Catalogue!$A$5:$A$304,0)),"Code produit inconnu"))</f>
        <v/>
      </c>
      <c r="F187" s="17" t="str">
        <f aca="false">IF($D187="","",IFERROR(INDEX(Catalogue!$C$5:$C$304,MATCH($D187,Catalogue!$A$5:$A$304,0)),""))</f>
        <v/>
      </c>
      <c r="G187" s="10"/>
      <c r="H187" s="18" t="str">
        <f aca="false">IF(OR($B187="",$D187=""),"",IFERROR(INDEX('Tarifs negocies'!$C$5:$C$404,MATCH($B187&amp;"|"&amp;$D187,'Tarifs negocies'!$D$5:$D$404,0)),IFERROR(INDEX(Catalogue!$D$5:$D$304,MATCH($D187,Catalogue!$A$5:$A$304,0))*(1-IFERROR(INDEX(Clients!$F$5:$F$204,MATCH($B187,Clients!$A$5:$A$204,0)),0)),"")))</f>
        <v/>
      </c>
      <c r="I187" s="18" t="str">
        <f aca="false">IF(OR($G187="",$H187=""),"",$G187*$H187)</f>
        <v/>
      </c>
      <c r="J187" s="15"/>
      <c r="K187" s="10"/>
    </row>
    <row r="188" customFormat="false" ht="15" hidden="false" customHeight="false" outlineLevel="0" collapsed="false">
      <c r="A188" s="15"/>
      <c r="B188" s="10"/>
      <c r="C188" s="16" t="str">
        <f aca="false">IF($B188="","",IFERROR(INDEX(Clients!$B$5:$B$204,MATCH($B188,Clients!$A$5:$A$204,0)),"Code client inconnu"))</f>
        <v/>
      </c>
      <c r="D188" s="10"/>
      <c r="E188" s="16" t="str">
        <f aca="false">IF($D188="","",IFERROR(INDEX(Catalogue!$B$5:$B$304,MATCH($D188,Catalogue!$A$5:$A$304,0)),"Code produit inconnu"))</f>
        <v/>
      </c>
      <c r="F188" s="17" t="str">
        <f aca="false">IF($D188="","",IFERROR(INDEX(Catalogue!$C$5:$C$304,MATCH($D188,Catalogue!$A$5:$A$304,0)),""))</f>
        <v/>
      </c>
      <c r="G188" s="10"/>
      <c r="H188" s="18" t="str">
        <f aca="false">IF(OR($B188="",$D188=""),"",IFERROR(INDEX('Tarifs negocies'!$C$5:$C$404,MATCH($B188&amp;"|"&amp;$D188,'Tarifs negocies'!$D$5:$D$404,0)),IFERROR(INDEX(Catalogue!$D$5:$D$304,MATCH($D188,Catalogue!$A$5:$A$304,0))*(1-IFERROR(INDEX(Clients!$F$5:$F$204,MATCH($B188,Clients!$A$5:$A$204,0)),0)),"")))</f>
        <v/>
      </c>
      <c r="I188" s="18" t="str">
        <f aca="false">IF(OR($G188="",$H188=""),"",$G188*$H188)</f>
        <v/>
      </c>
      <c r="J188" s="15"/>
      <c r="K188" s="10"/>
    </row>
    <row r="189" customFormat="false" ht="15" hidden="false" customHeight="false" outlineLevel="0" collapsed="false">
      <c r="A189" s="15"/>
      <c r="B189" s="10"/>
      <c r="C189" s="16" t="str">
        <f aca="false">IF($B189="","",IFERROR(INDEX(Clients!$B$5:$B$204,MATCH($B189,Clients!$A$5:$A$204,0)),"Code client inconnu"))</f>
        <v/>
      </c>
      <c r="D189" s="10"/>
      <c r="E189" s="16" t="str">
        <f aca="false">IF($D189="","",IFERROR(INDEX(Catalogue!$B$5:$B$304,MATCH($D189,Catalogue!$A$5:$A$304,0)),"Code produit inconnu"))</f>
        <v/>
      </c>
      <c r="F189" s="17" t="str">
        <f aca="false">IF($D189="","",IFERROR(INDEX(Catalogue!$C$5:$C$304,MATCH($D189,Catalogue!$A$5:$A$304,0)),""))</f>
        <v/>
      </c>
      <c r="G189" s="10"/>
      <c r="H189" s="18" t="str">
        <f aca="false">IF(OR($B189="",$D189=""),"",IFERROR(INDEX('Tarifs negocies'!$C$5:$C$404,MATCH($B189&amp;"|"&amp;$D189,'Tarifs negocies'!$D$5:$D$404,0)),IFERROR(INDEX(Catalogue!$D$5:$D$304,MATCH($D189,Catalogue!$A$5:$A$304,0))*(1-IFERROR(INDEX(Clients!$F$5:$F$204,MATCH($B189,Clients!$A$5:$A$204,0)),0)),"")))</f>
        <v/>
      </c>
      <c r="I189" s="18" t="str">
        <f aca="false">IF(OR($G189="",$H189=""),"",$G189*$H189)</f>
        <v/>
      </c>
      <c r="J189" s="15"/>
      <c r="K189" s="10"/>
    </row>
    <row r="190" customFormat="false" ht="15" hidden="false" customHeight="false" outlineLevel="0" collapsed="false">
      <c r="A190" s="15"/>
      <c r="B190" s="10"/>
      <c r="C190" s="16" t="str">
        <f aca="false">IF($B190="","",IFERROR(INDEX(Clients!$B$5:$B$204,MATCH($B190,Clients!$A$5:$A$204,0)),"Code client inconnu"))</f>
        <v/>
      </c>
      <c r="D190" s="10"/>
      <c r="E190" s="16" t="str">
        <f aca="false">IF($D190="","",IFERROR(INDEX(Catalogue!$B$5:$B$304,MATCH($D190,Catalogue!$A$5:$A$304,0)),"Code produit inconnu"))</f>
        <v/>
      </c>
      <c r="F190" s="17" t="str">
        <f aca="false">IF($D190="","",IFERROR(INDEX(Catalogue!$C$5:$C$304,MATCH($D190,Catalogue!$A$5:$A$304,0)),""))</f>
        <v/>
      </c>
      <c r="G190" s="10"/>
      <c r="H190" s="18" t="str">
        <f aca="false">IF(OR($B190="",$D190=""),"",IFERROR(INDEX('Tarifs negocies'!$C$5:$C$404,MATCH($B190&amp;"|"&amp;$D190,'Tarifs negocies'!$D$5:$D$404,0)),IFERROR(INDEX(Catalogue!$D$5:$D$304,MATCH($D190,Catalogue!$A$5:$A$304,0))*(1-IFERROR(INDEX(Clients!$F$5:$F$204,MATCH($B190,Clients!$A$5:$A$204,0)),0)),"")))</f>
        <v/>
      </c>
      <c r="I190" s="18" t="str">
        <f aca="false">IF(OR($G190="",$H190=""),"",$G190*$H190)</f>
        <v/>
      </c>
      <c r="J190" s="15"/>
      <c r="K190" s="10"/>
    </row>
    <row r="191" customFormat="false" ht="15" hidden="false" customHeight="false" outlineLevel="0" collapsed="false">
      <c r="A191" s="15"/>
      <c r="B191" s="10"/>
      <c r="C191" s="16" t="str">
        <f aca="false">IF($B191="","",IFERROR(INDEX(Clients!$B$5:$B$204,MATCH($B191,Clients!$A$5:$A$204,0)),"Code client inconnu"))</f>
        <v/>
      </c>
      <c r="D191" s="10"/>
      <c r="E191" s="16" t="str">
        <f aca="false">IF($D191="","",IFERROR(INDEX(Catalogue!$B$5:$B$304,MATCH($D191,Catalogue!$A$5:$A$304,0)),"Code produit inconnu"))</f>
        <v/>
      </c>
      <c r="F191" s="17" t="str">
        <f aca="false">IF($D191="","",IFERROR(INDEX(Catalogue!$C$5:$C$304,MATCH($D191,Catalogue!$A$5:$A$304,0)),""))</f>
        <v/>
      </c>
      <c r="G191" s="10"/>
      <c r="H191" s="18" t="str">
        <f aca="false">IF(OR($B191="",$D191=""),"",IFERROR(INDEX('Tarifs negocies'!$C$5:$C$404,MATCH($B191&amp;"|"&amp;$D191,'Tarifs negocies'!$D$5:$D$404,0)),IFERROR(INDEX(Catalogue!$D$5:$D$304,MATCH($D191,Catalogue!$A$5:$A$304,0))*(1-IFERROR(INDEX(Clients!$F$5:$F$204,MATCH($B191,Clients!$A$5:$A$204,0)),0)),"")))</f>
        <v/>
      </c>
      <c r="I191" s="18" t="str">
        <f aca="false">IF(OR($G191="",$H191=""),"",$G191*$H191)</f>
        <v/>
      </c>
      <c r="J191" s="15"/>
      <c r="K191" s="10"/>
    </row>
    <row r="192" customFormat="false" ht="15" hidden="false" customHeight="false" outlineLevel="0" collapsed="false">
      <c r="A192" s="15"/>
      <c r="B192" s="10"/>
      <c r="C192" s="16" t="str">
        <f aca="false">IF($B192="","",IFERROR(INDEX(Clients!$B$5:$B$204,MATCH($B192,Clients!$A$5:$A$204,0)),"Code client inconnu"))</f>
        <v/>
      </c>
      <c r="D192" s="10"/>
      <c r="E192" s="16" t="str">
        <f aca="false">IF($D192="","",IFERROR(INDEX(Catalogue!$B$5:$B$304,MATCH($D192,Catalogue!$A$5:$A$304,0)),"Code produit inconnu"))</f>
        <v/>
      </c>
      <c r="F192" s="17" t="str">
        <f aca="false">IF($D192="","",IFERROR(INDEX(Catalogue!$C$5:$C$304,MATCH($D192,Catalogue!$A$5:$A$304,0)),""))</f>
        <v/>
      </c>
      <c r="G192" s="10"/>
      <c r="H192" s="18" t="str">
        <f aca="false">IF(OR($B192="",$D192=""),"",IFERROR(INDEX('Tarifs negocies'!$C$5:$C$404,MATCH($B192&amp;"|"&amp;$D192,'Tarifs negocies'!$D$5:$D$404,0)),IFERROR(INDEX(Catalogue!$D$5:$D$304,MATCH($D192,Catalogue!$A$5:$A$304,0))*(1-IFERROR(INDEX(Clients!$F$5:$F$204,MATCH($B192,Clients!$A$5:$A$204,0)),0)),"")))</f>
        <v/>
      </c>
      <c r="I192" s="18" t="str">
        <f aca="false">IF(OR($G192="",$H192=""),"",$G192*$H192)</f>
        <v/>
      </c>
      <c r="J192" s="15"/>
      <c r="K192" s="10"/>
    </row>
    <row r="193" customFormat="false" ht="15" hidden="false" customHeight="false" outlineLevel="0" collapsed="false">
      <c r="A193" s="15"/>
      <c r="B193" s="10"/>
      <c r="C193" s="16" t="str">
        <f aca="false">IF($B193="","",IFERROR(INDEX(Clients!$B$5:$B$204,MATCH($B193,Clients!$A$5:$A$204,0)),"Code client inconnu"))</f>
        <v/>
      </c>
      <c r="D193" s="10"/>
      <c r="E193" s="16" t="str">
        <f aca="false">IF($D193="","",IFERROR(INDEX(Catalogue!$B$5:$B$304,MATCH($D193,Catalogue!$A$5:$A$304,0)),"Code produit inconnu"))</f>
        <v/>
      </c>
      <c r="F193" s="17" t="str">
        <f aca="false">IF($D193="","",IFERROR(INDEX(Catalogue!$C$5:$C$304,MATCH($D193,Catalogue!$A$5:$A$304,0)),""))</f>
        <v/>
      </c>
      <c r="G193" s="10"/>
      <c r="H193" s="18" t="str">
        <f aca="false">IF(OR($B193="",$D193=""),"",IFERROR(INDEX('Tarifs negocies'!$C$5:$C$404,MATCH($B193&amp;"|"&amp;$D193,'Tarifs negocies'!$D$5:$D$404,0)),IFERROR(INDEX(Catalogue!$D$5:$D$304,MATCH($D193,Catalogue!$A$5:$A$304,0))*(1-IFERROR(INDEX(Clients!$F$5:$F$204,MATCH($B193,Clients!$A$5:$A$204,0)),0)),"")))</f>
        <v/>
      </c>
      <c r="I193" s="18" t="str">
        <f aca="false">IF(OR($G193="",$H193=""),"",$G193*$H193)</f>
        <v/>
      </c>
      <c r="J193" s="15"/>
      <c r="K193" s="10"/>
    </row>
    <row r="194" customFormat="false" ht="15" hidden="false" customHeight="false" outlineLevel="0" collapsed="false">
      <c r="A194" s="15"/>
      <c r="B194" s="10"/>
      <c r="C194" s="16" t="str">
        <f aca="false">IF($B194="","",IFERROR(INDEX(Clients!$B$5:$B$204,MATCH($B194,Clients!$A$5:$A$204,0)),"Code client inconnu"))</f>
        <v/>
      </c>
      <c r="D194" s="10"/>
      <c r="E194" s="16" t="str">
        <f aca="false">IF($D194="","",IFERROR(INDEX(Catalogue!$B$5:$B$304,MATCH($D194,Catalogue!$A$5:$A$304,0)),"Code produit inconnu"))</f>
        <v/>
      </c>
      <c r="F194" s="17" t="str">
        <f aca="false">IF($D194="","",IFERROR(INDEX(Catalogue!$C$5:$C$304,MATCH($D194,Catalogue!$A$5:$A$304,0)),""))</f>
        <v/>
      </c>
      <c r="G194" s="10"/>
      <c r="H194" s="18" t="str">
        <f aca="false">IF(OR($B194="",$D194=""),"",IFERROR(INDEX('Tarifs negocies'!$C$5:$C$404,MATCH($B194&amp;"|"&amp;$D194,'Tarifs negocies'!$D$5:$D$404,0)),IFERROR(INDEX(Catalogue!$D$5:$D$304,MATCH($D194,Catalogue!$A$5:$A$304,0))*(1-IFERROR(INDEX(Clients!$F$5:$F$204,MATCH($B194,Clients!$A$5:$A$204,0)),0)),"")))</f>
        <v/>
      </c>
      <c r="I194" s="18" t="str">
        <f aca="false">IF(OR($G194="",$H194=""),"",$G194*$H194)</f>
        <v/>
      </c>
      <c r="J194" s="15"/>
      <c r="K194" s="10"/>
    </row>
    <row r="195" customFormat="false" ht="15" hidden="false" customHeight="false" outlineLevel="0" collapsed="false">
      <c r="A195" s="15"/>
      <c r="B195" s="10"/>
      <c r="C195" s="16" t="str">
        <f aca="false">IF($B195="","",IFERROR(INDEX(Clients!$B$5:$B$204,MATCH($B195,Clients!$A$5:$A$204,0)),"Code client inconnu"))</f>
        <v/>
      </c>
      <c r="D195" s="10"/>
      <c r="E195" s="16" t="str">
        <f aca="false">IF($D195="","",IFERROR(INDEX(Catalogue!$B$5:$B$304,MATCH($D195,Catalogue!$A$5:$A$304,0)),"Code produit inconnu"))</f>
        <v/>
      </c>
      <c r="F195" s="17" t="str">
        <f aca="false">IF($D195="","",IFERROR(INDEX(Catalogue!$C$5:$C$304,MATCH($D195,Catalogue!$A$5:$A$304,0)),""))</f>
        <v/>
      </c>
      <c r="G195" s="10"/>
      <c r="H195" s="18" t="str">
        <f aca="false">IF(OR($B195="",$D195=""),"",IFERROR(INDEX('Tarifs negocies'!$C$5:$C$404,MATCH($B195&amp;"|"&amp;$D195,'Tarifs negocies'!$D$5:$D$404,0)),IFERROR(INDEX(Catalogue!$D$5:$D$304,MATCH($D195,Catalogue!$A$5:$A$304,0))*(1-IFERROR(INDEX(Clients!$F$5:$F$204,MATCH($B195,Clients!$A$5:$A$204,0)),0)),"")))</f>
        <v/>
      </c>
      <c r="I195" s="18" t="str">
        <f aca="false">IF(OR($G195="",$H195=""),"",$G195*$H195)</f>
        <v/>
      </c>
      <c r="J195" s="15"/>
      <c r="K195" s="10"/>
    </row>
    <row r="196" customFormat="false" ht="15" hidden="false" customHeight="false" outlineLevel="0" collapsed="false">
      <c r="A196" s="15"/>
      <c r="B196" s="10"/>
      <c r="C196" s="16" t="str">
        <f aca="false">IF($B196="","",IFERROR(INDEX(Clients!$B$5:$B$204,MATCH($B196,Clients!$A$5:$A$204,0)),"Code client inconnu"))</f>
        <v/>
      </c>
      <c r="D196" s="10"/>
      <c r="E196" s="16" t="str">
        <f aca="false">IF($D196="","",IFERROR(INDEX(Catalogue!$B$5:$B$304,MATCH($D196,Catalogue!$A$5:$A$304,0)),"Code produit inconnu"))</f>
        <v/>
      </c>
      <c r="F196" s="17" t="str">
        <f aca="false">IF($D196="","",IFERROR(INDEX(Catalogue!$C$5:$C$304,MATCH($D196,Catalogue!$A$5:$A$304,0)),""))</f>
        <v/>
      </c>
      <c r="G196" s="10"/>
      <c r="H196" s="18" t="str">
        <f aca="false">IF(OR($B196="",$D196=""),"",IFERROR(INDEX('Tarifs negocies'!$C$5:$C$404,MATCH($B196&amp;"|"&amp;$D196,'Tarifs negocies'!$D$5:$D$404,0)),IFERROR(INDEX(Catalogue!$D$5:$D$304,MATCH($D196,Catalogue!$A$5:$A$304,0))*(1-IFERROR(INDEX(Clients!$F$5:$F$204,MATCH($B196,Clients!$A$5:$A$204,0)),0)),"")))</f>
        <v/>
      </c>
      <c r="I196" s="18" t="str">
        <f aca="false">IF(OR($G196="",$H196=""),"",$G196*$H196)</f>
        <v/>
      </c>
      <c r="J196" s="15"/>
      <c r="K196" s="10"/>
    </row>
    <row r="197" customFormat="false" ht="15" hidden="false" customHeight="false" outlineLevel="0" collapsed="false">
      <c r="A197" s="15"/>
      <c r="B197" s="10"/>
      <c r="C197" s="16" t="str">
        <f aca="false">IF($B197="","",IFERROR(INDEX(Clients!$B$5:$B$204,MATCH($B197,Clients!$A$5:$A$204,0)),"Code client inconnu"))</f>
        <v/>
      </c>
      <c r="D197" s="10"/>
      <c r="E197" s="16" t="str">
        <f aca="false">IF($D197="","",IFERROR(INDEX(Catalogue!$B$5:$B$304,MATCH($D197,Catalogue!$A$5:$A$304,0)),"Code produit inconnu"))</f>
        <v/>
      </c>
      <c r="F197" s="17" t="str">
        <f aca="false">IF($D197="","",IFERROR(INDEX(Catalogue!$C$5:$C$304,MATCH($D197,Catalogue!$A$5:$A$304,0)),""))</f>
        <v/>
      </c>
      <c r="G197" s="10"/>
      <c r="H197" s="18" t="str">
        <f aca="false">IF(OR($B197="",$D197=""),"",IFERROR(INDEX('Tarifs negocies'!$C$5:$C$404,MATCH($B197&amp;"|"&amp;$D197,'Tarifs negocies'!$D$5:$D$404,0)),IFERROR(INDEX(Catalogue!$D$5:$D$304,MATCH($D197,Catalogue!$A$5:$A$304,0))*(1-IFERROR(INDEX(Clients!$F$5:$F$204,MATCH($B197,Clients!$A$5:$A$204,0)),0)),"")))</f>
        <v/>
      </c>
      <c r="I197" s="18" t="str">
        <f aca="false">IF(OR($G197="",$H197=""),"",$G197*$H197)</f>
        <v/>
      </c>
      <c r="J197" s="15"/>
      <c r="K197" s="10"/>
    </row>
    <row r="198" customFormat="false" ht="15" hidden="false" customHeight="false" outlineLevel="0" collapsed="false">
      <c r="A198" s="15"/>
      <c r="B198" s="10"/>
      <c r="C198" s="16" t="str">
        <f aca="false">IF($B198="","",IFERROR(INDEX(Clients!$B$5:$B$204,MATCH($B198,Clients!$A$5:$A$204,0)),"Code client inconnu"))</f>
        <v/>
      </c>
      <c r="D198" s="10"/>
      <c r="E198" s="16" t="str">
        <f aca="false">IF($D198="","",IFERROR(INDEX(Catalogue!$B$5:$B$304,MATCH($D198,Catalogue!$A$5:$A$304,0)),"Code produit inconnu"))</f>
        <v/>
      </c>
      <c r="F198" s="17" t="str">
        <f aca="false">IF($D198="","",IFERROR(INDEX(Catalogue!$C$5:$C$304,MATCH($D198,Catalogue!$A$5:$A$304,0)),""))</f>
        <v/>
      </c>
      <c r="G198" s="10"/>
      <c r="H198" s="18" t="str">
        <f aca="false">IF(OR($B198="",$D198=""),"",IFERROR(INDEX('Tarifs negocies'!$C$5:$C$404,MATCH($B198&amp;"|"&amp;$D198,'Tarifs negocies'!$D$5:$D$404,0)),IFERROR(INDEX(Catalogue!$D$5:$D$304,MATCH($D198,Catalogue!$A$5:$A$304,0))*(1-IFERROR(INDEX(Clients!$F$5:$F$204,MATCH($B198,Clients!$A$5:$A$204,0)),0)),"")))</f>
        <v/>
      </c>
      <c r="I198" s="18" t="str">
        <f aca="false">IF(OR($G198="",$H198=""),"",$G198*$H198)</f>
        <v/>
      </c>
      <c r="J198" s="15"/>
      <c r="K198" s="10"/>
    </row>
    <row r="199" customFormat="false" ht="15" hidden="false" customHeight="false" outlineLevel="0" collapsed="false">
      <c r="A199" s="15"/>
      <c r="B199" s="10"/>
      <c r="C199" s="16" t="str">
        <f aca="false">IF($B199="","",IFERROR(INDEX(Clients!$B$5:$B$204,MATCH($B199,Clients!$A$5:$A$204,0)),"Code client inconnu"))</f>
        <v/>
      </c>
      <c r="D199" s="10"/>
      <c r="E199" s="16" t="str">
        <f aca="false">IF($D199="","",IFERROR(INDEX(Catalogue!$B$5:$B$304,MATCH($D199,Catalogue!$A$5:$A$304,0)),"Code produit inconnu"))</f>
        <v/>
      </c>
      <c r="F199" s="17" t="str">
        <f aca="false">IF($D199="","",IFERROR(INDEX(Catalogue!$C$5:$C$304,MATCH($D199,Catalogue!$A$5:$A$304,0)),""))</f>
        <v/>
      </c>
      <c r="G199" s="10"/>
      <c r="H199" s="18" t="str">
        <f aca="false">IF(OR($B199="",$D199=""),"",IFERROR(INDEX('Tarifs negocies'!$C$5:$C$404,MATCH($B199&amp;"|"&amp;$D199,'Tarifs negocies'!$D$5:$D$404,0)),IFERROR(INDEX(Catalogue!$D$5:$D$304,MATCH($D199,Catalogue!$A$5:$A$304,0))*(1-IFERROR(INDEX(Clients!$F$5:$F$204,MATCH($B199,Clients!$A$5:$A$204,0)),0)),"")))</f>
        <v/>
      </c>
      <c r="I199" s="18" t="str">
        <f aca="false">IF(OR($G199="",$H199=""),"",$G199*$H199)</f>
        <v/>
      </c>
      <c r="J199" s="15"/>
      <c r="K199" s="10"/>
    </row>
    <row r="200" customFormat="false" ht="15" hidden="false" customHeight="false" outlineLevel="0" collapsed="false">
      <c r="A200" s="15"/>
      <c r="B200" s="10"/>
      <c r="C200" s="16" t="str">
        <f aca="false">IF($B200="","",IFERROR(INDEX(Clients!$B$5:$B$204,MATCH($B200,Clients!$A$5:$A$204,0)),"Code client inconnu"))</f>
        <v/>
      </c>
      <c r="D200" s="10"/>
      <c r="E200" s="16" t="str">
        <f aca="false">IF($D200="","",IFERROR(INDEX(Catalogue!$B$5:$B$304,MATCH($D200,Catalogue!$A$5:$A$304,0)),"Code produit inconnu"))</f>
        <v/>
      </c>
      <c r="F200" s="17" t="str">
        <f aca="false">IF($D200="","",IFERROR(INDEX(Catalogue!$C$5:$C$304,MATCH($D200,Catalogue!$A$5:$A$304,0)),""))</f>
        <v/>
      </c>
      <c r="G200" s="10"/>
      <c r="H200" s="18" t="str">
        <f aca="false">IF(OR($B200="",$D200=""),"",IFERROR(INDEX('Tarifs negocies'!$C$5:$C$404,MATCH($B200&amp;"|"&amp;$D200,'Tarifs negocies'!$D$5:$D$404,0)),IFERROR(INDEX(Catalogue!$D$5:$D$304,MATCH($D200,Catalogue!$A$5:$A$304,0))*(1-IFERROR(INDEX(Clients!$F$5:$F$204,MATCH($B200,Clients!$A$5:$A$204,0)),0)),"")))</f>
        <v/>
      </c>
      <c r="I200" s="18" t="str">
        <f aca="false">IF(OR($G200="",$H200=""),"",$G200*$H200)</f>
        <v/>
      </c>
      <c r="J200" s="15"/>
      <c r="K200" s="10"/>
    </row>
    <row r="201" customFormat="false" ht="15" hidden="false" customHeight="false" outlineLevel="0" collapsed="false">
      <c r="A201" s="15"/>
      <c r="B201" s="10"/>
      <c r="C201" s="16" t="str">
        <f aca="false">IF($B201="","",IFERROR(INDEX(Clients!$B$5:$B$204,MATCH($B201,Clients!$A$5:$A$204,0)),"Code client inconnu"))</f>
        <v/>
      </c>
      <c r="D201" s="10"/>
      <c r="E201" s="16" t="str">
        <f aca="false">IF($D201="","",IFERROR(INDEX(Catalogue!$B$5:$B$304,MATCH($D201,Catalogue!$A$5:$A$304,0)),"Code produit inconnu"))</f>
        <v/>
      </c>
      <c r="F201" s="17" t="str">
        <f aca="false">IF($D201="","",IFERROR(INDEX(Catalogue!$C$5:$C$304,MATCH($D201,Catalogue!$A$5:$A$304,0)),""))</f>
        <v/>
      </c>
      <c r="G201" s="10"/>
      <c r="H201" s="18" t="str">
        <f aca="false">IF(OR($B201="",$D201=""),"",IFERROR(INDEX('Tarifs negocies'!$C$5:$C$404,MATCH($B201&amp;"|"&amp;$D201,'Tarifs negocies'!$D$5:$D$404,0)),IFERROR(INDEX(Catalogue!$D$5:$D$304,MATCH($D201,Catalogue!$A$5:$A$304,0))*(1-IFERROR(INDEX(Clients!$F$5:$F$204,MATCH($B201,Clients!$A$5:$A$204,0)),0)),"")))</f>
        <v/>
      </c>
      <c r="I201" s="18" t="str">
        <f aca="false">IF(OR($G201="",$H201=""),"",$G201*$H201)</f>
        <v/>
      </c>
      <c r="J201" s="15"/>
      <c r="K201" s="10"/>
    </row>
    <row r="202" customFormat="false" ht="15" hidden="false" customHeight="false" outlineLevel="0" collapsed="false">
      <c r="A202" s="15"/>
      <c r="B202" s="10"/>
      <c r="C202" s="16" t="str">
        <f aca="false">IF($B202="","",IFERROR(INDEX(Clients!$B$5:$B$204,MATCH($B202,Clients!$A$5:$A$204,0)),"Code client inconnu"))</f>
        <v/>
      </c>
      <c r="D202" s="10"/>
      <c r="E202" s="16" t="str">
        <f aca="false">IF($D202="","",IFERROR(INDEX(Catalogue!$B$5:$B$304,MATCH($D202,Catalogue!$A$5:$A$304,0)),"Code produit inconnu"))</f>
        <v/>
      </c>
      <c r="F202" s="17" t="str">
        <f aca="false">IF($D202="","",IFERROR(INDEX(Catalogue!$C$5:$C$304,MATCH($D202,Catalogue!$A$5:$A$304,0)),""))</f>
        <v/>
      </c>
      <c r="G202" s="10"/>
      <c r="H202" s="18" t="str">
        <f aca="false">IF(OR($B202="",$D202=""),"",IFERROR(INDEX('Tarifs negocies'!$C$5:$C$404,MATCH($B202&amp;"|"&amp;$D202,'Tarifs negocies'!$D$5:$D$404,0)),IFERROR(INDEX(Catalogue!$D$5:$D$304,MATCH($D202,Catalogue!$A$5:$A$304,0))*(1-IFERROR(INDEX(Clients!$F$5:$F$204,MATCH($B202,Clients!$A$5:$A$204,0)),0)),"")))</f>
        <v/>
      </c>
      <c r="I202" s="18" t="str">
        <f aca="false">IF(OR($G202="",$H202=""),"",$G202*$H202)</f>
        <v/>
      </c>
      <c r="J202" s="15"/>
      <c r="K202" s="10"/>
    </row>
    <row r="203" customFormat="false" ht="15" hidden="false" customHeight="false" outlineLevel="0" collapsed="false">
      <c r="A203" s="15"/>
      <c r="B203" s="10"/>
      <c r="C203" s="16" t="str">
        <f aca="false">IF($B203="","",IFERROR(INDEX(Clients!$B$5:$B$204,MATCH($B203,Clients!$A$5:$A$204,0)),"Code client inconnu"))</f>
        <v/>
      </c>
      <c r="D203" s="10"/>
      <c r="E203" s="16" t="str">
        <f aca="false">IF($D203="","",IFERROR(INDEX(Catalogue!$B$5:$B$304,MATCH($D203,Catalogue!$A$5:$A$304,0)),"Code produit inconnu"))</f>
        <v/>
      </c>
      <c r="F203" s="17" t="str">
        <f aca="false">IF($D203="","",IFERROR(INDEX(Catalogue!$C$5:$C$304,MATCH($D203,Catalogue!$A$5:$A$304,0)),""))</f>
        <v/>
      </c>
      <c r="G203" s="10"/>
      <c r="H203" s="18" t="str">
        <f aca="false">IF(OR($B203="",$D203=""),"",IFERROR(INDEX('Tarifs negocies'!$C$5:$C$404,MATCH($B203&amp;"|"&amp;$D203,'Tarifs negocies'!$D$5:$D$404,0)),IFERROR(INDEX(Catalogue!$D$5:$D$304,MATCH($D203,Catalogue!$A$5:$A$304,0))*(1-IFERROR(INDEX(Clients!$F$5:$F$204,MATCH($B203,Clients!$A$5:$A$204,0)),0)),"")))</f>
        <v/>
      </c>
      <c r="I203" s="18" t="str">
        <f aca="false">IF(OR($G203="",$H203=""),"",$G203*$H203)</f>
        <v/>
      </c>
      <c r="J203" s="15"/>
      <c r="K203" s="10"/>
    </row>
    <row r="204" customFormat="false" ht="15" hidden="false" customHeight="false" outlineLevel="0" collapsed="false">
      <c r="A204" s="15"/>
      <c r="B204" s="10"/>
      <c r="C204" s="16" t="str">
        <f aca="false">IF($B204="","",IFERROR(INDEX(Clients!$B$5:$B$204,MATCH($B204,Clients!$A$5:$A$204,0)),"Code client inconnu"))</f>
        <v/>
      </c>
      <c r="D204" s="10"/>
      <c r="E204" s="16" t="str">
        <f aca="false">IF($D204="","",IFERROR(INDEX(Catalogue!$B$5:$B$304,MATCH($D204,Catalogue!$A$5:$A$304,0)),"Code produit inconnu"))</f>
        <v/>
      </c>
      <c r="F204" s="17" t="str">
        <f aca="false">IF($D204="","",IFERROR(INDEX(Catalogue!$C$5:$C$304,MATCH($D204,Catalogue!$A$5:$A$304,0)),""))</f>
        <v/>
      </c>
      <c r="G204" s="10"/>
      <c r="H204" s="18" t="str">
        <f aca="false">IF(OR($B204="",$D204=""),"",IFERROR(INDEX('Tarifs negocies'!$C$5:$C$404,MATCH($B204&amp;"|"&amp;$D204,'Tarifs negocies'!$D$5:$D$404,0)),IFERROR(INDEX(Catalogue!$D$5:$D$304,MATCH($D204,Catalogue!$A$5:$A$304,0))*(1-IFERROR(INDEX(Clients!$F$5:$F$204,MATCH($B204,Clients!$A$5:$A$204,0)),0)),"")))</f>
        <v/>
      </c>
      <c r="I204" s="18" t="str">
        <f aca="false">IF(OR($G204="",$H204=""),"",$G204*$H204)</f>
        <v/>
      </c>
      <c r="J204" s="15"/>
      <c r="K204" s="10"/>
    </row>
    <row r="205" customFormat="false" ht="15" hidden="false" customHeight="false" outlineLevel="0" collapsed="false">
      <c r="A205" s="15"/>
      <c r="B205" s="10"/>
      <c r="C205" s="16" t="str">
        <f aca="false">IF($B205="","",IFERROR(INDEX(Clients!$B$5:$B$204,MATCH($B205,Clients!$A$5:$A$204,0)),"Code client inconnu"))</f>
        <v/>
      </c>
      <c r="D205" s="10"/>
      <c r="E205" s="16" t="str">
        <f aca="false">IF($D205="","",IFERROR(INDEX(Catalogue!$B$5:$B$304,MATCH($D205,Catalogue!$A$5:$A$304,0)),"Code produit inconnu"))</f>
        <v/>
      </c>
      <c r="F205" s="17" t="str">
        <f aca="false">IF($D205="","",IFERROR(INDEX(Catalogue!$C$5:$C$304,MATCH($D205,Catalogue!$A$5:$A$304,0)),""))</f>
        <v/>
      </c>
      <c r="G205" s="10"/>
      <c r="H205" s="18" t="str">
        <f aca="false">IF(OR($B205="",$D205=""),"",IFERROR(INDEX('Tarifs negocies'!$C$5:$C$404,MATCH($B205&amp;"|"&amp;$D205,'Tarifs negocies'!$D$5:$D$404,0)),IFERROR(INDEX(Catalogue!$D$5:$D$304,MATCH($D205,Catalogue!$A$5:$A$304,0))*(1-IFERROR(INDEX(Clients!$F$5:$F$204,MATCH($B205,Clients!$A$5:$A$204,0)),0)),"")))</f>
        <v/>
      </c>
      <c r="I205" s="18" t="str">
        <f aca="false">IF(OR($G205="",$H205=""),"",$G205*$H205)</f>
        <v/>
      </c>
      <c r="J205" s="15"/>
      <c r="K205" s="10"/>
    </row>
    <row r="206" customFormat="false" ht="15" hidden="false" customHeight="false" outlineLevel="0" collapsed="false">
      <c r="A206" s="15"/>
      <c r="B206" s="10"/>
      <c r="C206" s="16" t="str">
        <f aca="false">IF($B206="","",IFERROR(INDEX(Clients!$B$5:$B$204,MATCH($B206,Clients!$A$5:$A$204,0)),"Code client inconnu"))</f>
        <v/>
      </c>
      <c r="D206" s="10"/>
      <c r="E206" s="16" t="str">
        <f aca="false">IF($D206="","",IFERROR(INDEX(Catalogue!$B$5:$B$304,MATCH($D206,Catalogue!$A$5:$A$304,0)),"Code produit inconnu"))</f>
        <v/>
      </c>
      <c r="F206" s="17" t="str">
        <f aca="false">IF($D206="","",IFERROR(INDEX(Catalogue!$C$5:$C$304,MATCH($D206,Catalogue!$A$5:$A$304,0)),""))</f>
        <v/>
      </c>
      <c r="G206" s="10"/>
      <c r="H206" s="18" t="str">
        <f aca="false">IF(OR($B206="",$D206=""),"",IFERROR(INDEX('Tarifs negocies'!$C$5:$C$404,MATCH($B206&amp;"|"&amp;$D206,'Tarifs negocies'!$D$5:$D$404,0)),IFERROR(INDEX(Catalogue!$D$5:$D$304,MATCH($D206,Catalogue!$A$5:$A$304,0))*(1-IFERROR(INDEX(Clients!$F$5:$F$204,MATCH($B206,Clients!$A$5:$A$204,0)),0)),"")))</f>
        <v/>
      </c>
      <c r="I206" s="18" t="str">
        <f aca="false">IF(OR($G206="",$H206=""),"",$G206*$H206)</f>
        <v/>
      </c>
      <c r="J206" s="15"/>
      <c r="K206" s="10"/>
    </row>
    <row r="207" customFormat="false" ht="15" hidden="false" customHeight="false" outlineLevel="0" collapsed="false">
      <c r="A207" s="15"/>
      <c r="B207" s="10"/>
      <c r="C207" s="16" t="str">
        <f aca="false">IF($B207="","",IFERROR(INDEX(Clients!$B$5:$B$204,MATCH($B207,Clients!$A$5:$A$204,0)),"Code client inconnu"))</f>
        <v/>
      </c>
      <c r="D207" s="10"/>
      <c r="E207" s="16" t="str">
        <f aca="false">IF($D207="","",IFERROR(INDEX(Catalogue!$B$5:$B$304,MATCH($D207,Catalogue!$A$5:$A$304,0)),"Code produit inconnu"))</f>
        <v/>
      </c>
      <c r="F207" s="17" t="str">
        <f aca="false">IF($D207="","",IFERROR(INDEX(Catalogue!$C$5:$C$304,MATCH($D207,Catalogue!$A$5:$A$304,0)),""))</f>
        <v/>
      </c>
      <c r="G207" s="10"/>
      <c r="H207" s="18" t="str">
        <f aca="false">IF(OR($B207="",$D207=""),"",IFERROR(INDEX('Tarifs negocies'!$C$5:$C$404,MATCH($B207&amp;"|"&amp;$D207,'Tarifs negocies'!$D$5:$D$404,0)),IFERROR(INDEX(Catalogue!$D$5:$D$304,MATCH($D207,Catalogue!$A$5:$A$304,0))*(1-IFERROR(INDEX(Clients!$F$5:$F$204,MATCH($B207,Clients!$A$5:$A$204,0)),0)),"")))</f>
        <v/>
      </c>
      <c r="I207" s="18" t="str">
        <f aca="false">IF(OR($G207="",$H207=""),"",$G207*$H207)</f>
        <v/>
      </c>
      <c r="J207" s="15"/>
      <c r="K207" s="10"/>
    </row>
    <row r="208" customFormat="false" ht="15" hidden="false" customHeight="false" outlineLevel="0" collapsed="false">
      <c r="A208" s="15"/>
      <c r="B208" s="10"/>
      <c r="C208" s="16" t="str">
        <f aca="false">IF($B208="","",IFERROR(INDEX(Clients!$B$5:$B$204,MATCH($B208,Clients!$A$5:$A$204,0)),"Code client inconnu"))</f>
        <v/>
      </c>
      <c r="D208" s="10"/>
      <c r="E208" s="16" t="str">
        <f aca="false">IF($D208="","",IFERROR(INDEX(Catalogue!$B$5:$B$304,MATCH($D208,Catalogue!$A$5:$A$304,0)),"Code produit inconnu"))</f>
        <v/>
      </c>
      <c r="F208" s="17" t="str">
        <f aca="false">IF($D208="","",IFERROR(INDEX(Catalogue!$C$5:$C$304,MATCH($D208,Catalogue!$A$5:$A$304,0)),""))</f>
        <v/>
      </c>
      <c r="G208" s="10"/>
      <c r="H208" s="18" t="str">
        <f aca="false">IF(OR($B208="",$D208=""),"",IFERROR(INDEX('Tarifs negocies'!$C$5:$C$404,MATCH($B208&amp;"|"&amp;$D208,'Tarifs negocies'!$D$5:$D$404,0)),IFERROR(INDEX(Catalogue!$D$5:$D$304,MATCH($D208,Catalogue!$A$5:$A$304,0))*(1-IFERROR(INDEX(Clients!$F$5:$F$204,MATCH($B208,Clients!$A$5:$A$204,0)),0)),"")))</f>
        <v/>
      </c>
      <c r="I208" s="18" t="str">
        <f aca="false">IF(OR($G208="",$H208=""),"",$G208*$H208)</f>
        <v/>
      </c>
      <c r="J208" s="15"/>
      <c r="K208" s="10"/>
    </row>
    <row r="209" customFormat="false" ht="15" hidden="false" customHeight="false" outlineLevel="0" collapsed="false">
      <c r="A209" s="15"/>
      <c r="B209" s="10"/>
      <c r="C209" s="16" t="str">
        <f aca="false">IF($B209="","",IFERROR(INDEX(Clients!$B$5:$B$204,MATCH($B209,Clients!$A$5:$A$204,0)),"Code client inconnu"))</f>
        <v/>
      </c>
      <c r="D209" s="10"/>
      <c r="E209" s="16" t="str">
        <f aca="false">IF($D209="","",IFERROR(INDEX(Catalogue!$B$5:$B$304,MATCH($D209,Catalogue!$A$5:$A$304,0)),"Code produit inconnu"))</f>
        <v/>
      </c>
      <c r="F209" s="17" t="str">
        <f aca="false">IF($D209="","",IFERROR(INDEX(Catalogue!$C$5:$C$304,MATCH($D209,Catalogue!$A$5:$A$304,0)),""))</f>
        <v/>
      </c>
      <c r="G209" s="10"/>
      <c r="H209" s="18" t="str">
        <f aca="false">IF(OR($B209="",$D209=""),"",IFERROR(INDEX('Tarifs negocies'!$C$5:$C$404,MATCH($B209&amp;"|"&amp;$D209,'Tarifs negocies'!$D$5:$D$404,0)),IFERROR(INDEX(Catalogue!$D$5:$D$304,MATCH($D209,Catalogue!$A$5:$A$304,0))*(1-IFERROR(INDEX(Clients!$F$5:$F$204,MATCH($B209,Clients!$A$5:$A$204,0)),0)),"")))</f>
        <v/>
      </c>
      <c r="I209" s="18" t="str">
        <f aca="false">IF(OR($G209="",$H209=""),"",$G209*$H209)</f>
        <v/>
      </c>
      <c r="J209" s="15"/>
      <c r="K209" s="10"/>
    </row>
    <row r="210" customFormat="false" ht="15" hidden="false" customHeight="false" outlineLevel="0" collapsed="false">
      <c r="A210" s="15"/>
      <c r="B210" s="10"/>
      <c r="C210" s="16" t="str">
        <f aca="false">IF($B210="","",IFERROR(INDEX(Clients!$B$5:$B$204,MATCH($B210,Clients!$A$5:$A$204,0)),"Code client inconnu"))</f>
        <v/>
      </c>
      <c r="D210" s="10"/>
      <c r="E210" s="16" t="str">
        <f aca="false">IF($D210="","",IFERROR(INDEX(Catalogue!$B$5:$B$304,MATCH($D210,Catalogue!$A$5:$A$304,0)),"Code produit inconnu"))</f>
        <v/>
      </c>
      <c r="F210" s="17" t="str">
        <f aca="false">IF($D210="","",IFERROR(INDEX(Catalogue!$C$5:$C$304,MATCH($D210,Catalogue!$A$5:$A$304,0)),""))</f>
        <v/>
      </c>
      <c r="G210" s="10"/>
      <c r="H210" s="18" t="str">
        <f aca="false">IF(OR($B210="",$D210=""),"",IFERROR(INDEX('Tarifs negocies'!$C$5:$C$404,MATCH($B210&amp;"|"&amp;$D210,'Tarifs negocies'!$D$5:$D$404,0)),IFERROR(INDEX(Catalogue!$D$5:$D$304,MATCH($D210,Catalogue!$A$5:$A$304,0))*(1-IFERROR(INDEX(Clients!$F$5:$F$204,MATCH($B210,Clients!$A$5:$A$204,0)),0)),"")))</f>
        <v/>
      </c>
      <c r="I210" s="18" t="str">
        <f aca="false">IF(OR($G210="",$H210=""),"",$G210*$H210)</f>
        <v/>
      </c>
      <c r="J210" s="15"/>
      <c r="K210" s="10"/>
    </row>
    <row r="211" customFormat="false" ht="15" hidden="false" customHeight="false" outlineLevel="0" collapsed="false">
      <c r="A211" s="15"/>
      <c r="B211" s="10"/>
      <c r="C211" s="16" t="str">
        <f aca="false">IF($B211="","",IFERROR(INDEX(Clients!$B$5:$B$204,MATCH($B211,Clients!$A$5:$A$204,0)),"Code client inconnu"))</f>
        <v/>
      </c>
      <c r="D211" s="10"/>
      <c r="E211" s="16" t="str">
        <f aca="false">IF($D211="","",IFERROR(INDEX(Catalogue!$B$5:$B$304,MATCH($D211,Catalogue!$A$5:$A$304,0)),"Code produit inconnu"))</f>
        <v/>
      </c>
      <c r="F211" s="17" t="str">
        <f aca="false">IF($D211="","",IFERROR(INDEX(Catalogue!$C$5:$C$304,MATCH($D211,Catalogue!$A$5:$A$304,0)),""))</f>
        <v/>
      </c>
      <c r="G211" s="10"/>
      <c r="H211" s="18" t="str">
        <f aca="false">IF(OR($B211="",$D211=""),"",IFERROR(INDEX('Tarifs negocies'!$C$5:$C$404,MATCH($B211&amp;"|"&amp;$D211,'Tarifs negocies'!$D$5:$D$404,0)),IFERROR(INDEX(Catalogue!$D$5:$D$304,MATCH($D211,Catalogue!$A$5:$A$304,0))*(1-IFERROR(INDEX(Clients!$F$5:$F$204,MATCH($B211,Clients!$A$5:$A$204,0)),0)),"")))</f>
        <v/>
      </c>
      <c r="I211" s="18" t="str">
        <f aca="false">IF(OR($G211="",$H211=""),"",$G211*$H211)</f>
        <v/>
      </c>
      <c r="J211" s="15"/>
      <c r="K211" s="10"/>
    </row>
    <row r="212" customFormat="false" ht="15" hidden="false" customHeight="false" outlineLevel="0" collapsed="false">
      <c r="A212" s="15"/>
      <c r="B212" s="10"/>
      <c r="C212" s="16" t="str">
        <f aca="false">IF($B212="","",IFERROR(INDEX(Clients!$B$5:$B$204,MATCH($B212,Clients!$A$5:$A$204,0)),"Code client inconnu"))</f>
        <v/>
      </c>
      <c r="D212" s="10"/>
      <c r="E212" s="16" t="str">
        <f aca="false">IF($D212="","",IFERROR(INDEX(Catalogue!$B$5:$B$304,MATCH($D212,Catalogue!$A$5:$A$304,0)),"Code produit inconnu"))</f>
        <v/>
      </c>
      <c r="F212" s="17" t="str">
        <f aca="false">IF($D212="","",IFERROR(INDEX(Catalogue!$C$5:$C$304,MATCH($D212,Catalogue!$A$5:$A$304,0)),""))</f>
        <v/>
      </c>
      <c r="G212" s="10"/>
      <c r="H212" s="18" t="str">
        <f aca="false">IF(OR($B212="",$D212=""),"",IFERROR(INDEX('Tarifs negocies'!$C$5:$C$404,MATCH($B212&amp;"|"&amp;$D212,'Tarifs negocies'!$D$5:$D$404,0)),IFERROR(INDEX(Catalogue!$D$5:$D$304,MATCH($D212,Catalogue!$A$5:$A$304,0))*(1-IFERROR(INDEX(Clients!$F$5:$F$204,MATCH($B212,Clients!$A$5:$A$204,0)),0)),"")))</f>
        <v/>
      </c>
      <c r="I212" s="18" t="str">
        <f aca="false">IF(OR($G212="",$H212=""),"",$G212*$H212)</f>
        <v/>
      </c>
      <c r="J212" s="15"/>
      <c r="K212" s="10"/>
    </row>
    <row r="213" customFormat="false" ht="15" hidden="false" customHeight="false" outlineLevel="0" collapsed="false">
      <c r="A213" s="15"/>
      <c r="B213" s="10"/>
      <c r="C213" s="16" t="str">
        <f aca="false">IF($B213="","",IFERROR(INDEX(Clients!$B$5:$B$204,MATCH($B213,Clients!$A$5:$A$204,0)),"Code client inconnu"))</f>
        <v/>
      </c>
      <c r="D213" s="10"/>
      <c r="E213" s="16" t="str">
        <f aca="false">IF($D213="","",IFERROR(INDEX(Catalogue!$B$5:$B$304,MATCH($D213,Catalogue!$A$5:$A$304,0)),"Code produit inconnu"))</f>
        <v/>
      </c>
      <c r="F213" s="17" t="str">
        <f aca="false">IF($D213="","",IFERROR(INDEX(Catalogue!$C$5:$C$304,MATCH($D213,Catalogue!$A$5:$A$304,0)),""))</f>
        <v/>
      </c>
      <c r="G213" s="10"/>
      <c r="H213" s="18" t="str">
        <f aca="false">IF(OR($B213="",$D213=""),"",IFERROR(INDEX('Tarifs negocies'!$C$5:$C$404,MATCH($B213&amp;"|"&amp;$D213,'Tarifs negocies'!$D$5:$D$404,0)),IFERROR(INDEX(Catalogue!$D$5:$D$304,MATCH($D213,Catalogue!$A$5:$A$304,0))*(1-IFERROR(INDEX(Clients!$F$5:$F$204,MATCH($B213,Clients!$A$5:$A$204,0)),0)),"")))</f>
        <v/>
      </c>
      <c r="I213" s="18" t="str">
        <f aca="false">IF(OR($G213="",$H213=""),"",$G213*$H213)</f>
        <v/>
      </c>
      <c r="J213" s="15"/>
      <c r="K213" s="10"/>
    </row>
    <row r="214" customFormat="false" ht="15" hidden="false" customHeight="false" outlineLevel="0" collapsed="false">
      <c r="A214" s="15"/>
      <c r="B214" s="10"/>
      <c r="C214" s="16" t="str">
        <f aca="false">IF($B214="","",IFERROR(INDEX(Clients!$B$5:$B$204,MATCH($B214,Clients!$A$5:$A$204,0)),"Code client inconnu"))</f>
        <v/>
      </c>
      <c r="D214" s="10"/>
      <c r="E214" s="16" t="str">
        <f aca="false">IF($D214="","",IFERROR(INDEX(Catalogue!$B$5:$B$304,MATCH($D214,Catalogue!$A$5:$A$304,0)),"Code produit inconnu"))</f>
        <v/>
      </c>
      <c r="F214" s="17" t="str">
        <f aca="false">IF($D214="","",IFERROR(INDEX(Catalogue!$C$5:$C$304,MATCH($D214,Catalogue!$A$5:$A$304,0)),""))</f>
        <v/>
      </c>
      <c r="G214" s="10"/>
      <c r="H214" s="18" t="str">
        <f aca="false">IF(OR($B214="",$D214=""),"",IFERROR(INDEX('Tarifs negocies'!$C$5:$C$404,MATCH($B214&amp;"|"&amp;$D214,'Tarifs negocies'!$D$5:$D$404,0)),IFERROR(INDEX(Catalogue!$D$5:$D$304,MATCH($D214,Catalogue!$A$5:$A$304,0))*(1-IFERROR(INDEX(Clients!$F$5:$F$204,MATCH($B214,Clients!$A$5:$A$204,0)),0)),"")))</f>
        <v/>
      </c>
      <c r="I214" s="18" t="str">
        <f aca="false">IF(OR($G214="",$H214=""),"",$G214*$H214)</f>
        <v/>
      </c>
      <c r="J214" s="15"/>
      <c r="K214" s="10"/>
    </row>
    <row r="215" customFormat="false" ht="15" hidden="false" customHeight="false" outlineLevel="0" collapsed="false">
      <c r="A215" s="15"/>
      <c r="B215" s="10"/>
      <c r="C215" s="16" t="str">
        <f aca="false">IF($B215="","",IFERROR(INDEX(Clients!$B$5:$B$204,MATCH($B215,Clients!$A$5:$A$204,0)),"Code client inconnu"))</f>
        <v/>
      </c>
      <c r="D215" s="10"/>
      <c r="E215" s="16" t="str">
        <f aca="false">IF($D215="","",IFERROR(INDEX(Catalogue!$B$5:$B$304,MATCH($D215,Catalogue!$A$5:$A$304,0)),"Code produit inconnu"))</f>
        <v/>
      </c>
      <c r="F215" s="17" t="str">
        <f aca="false">IF($D215="","",IFERROR(INDEX(Catalogue!$C$5:$C$304,MATCH($D215,Catalogue!$A$5:$A$304,0)),""))</f>
        <v/>
      </c>
      <c r="G215" s="10"/>
      <c r="H215" s="18" t="str">
        <f aca="false">IF(OR($B215="",$D215=""),"",IFERROR(INDEX('Tarifs negocies'!$C$5:$C$404,MATCH($B215&amp;"|"&amp;$D215,'Tarifs negocies'!$D$5:$D$404,0)),IFERROR(INDEX(Catalogue!$D$5:$D$304,MATCH($D215,Catalogue!$A$5:$A$304,0))*(1-IFERROR(INDEX(Clients!$F$5:$F$204,MATCH($B215,Clients!$A$5:$A$204,0)),0)),"")))</f>
        <v/>
      </c>
      <c r="I215" s="18" t="str">
        <f aca="false">IF(OR($G215="",$H215=""),"",$G215*$H215)</f>
        <v/>
      </c>
      <c r="J215" s="15"/>
      <c r="K215" s="10"/>
    </row>
    <row r="216" customFormat="false" ht="15" hidden="false" customHeight="false" outlineLevel="0" collapsed="false">
      <c r="A216" s="15"/>
      <c r="B216" s="10"/>
      <c r="C216" s="16" t="str">
        <f aca="false">IF($B216="","",IFERROR(INDEX(Clients!$B$5:$B$204,MATCH($B216,Clients!$A$5:$A$204,0)),"Code client inconnu"))</f>
        <v/>
      </c>
      <c r="D216" s="10"/>
      <c r="E216" s="16" t="str">
        <f aca="false">IF($D216="","",IFERROR(INDEX(Catalogue!$B$5:$B$304,MATCH($D216,Catalogue!$A$5:$A$304,0)),"Code produit inconnu"))</f>
        <v/>
      </c>
      <c r="F216" s="17" t="str">
        <f aca="false">IF($D216="","",IFERROR(INDEX(Catalogue!$C$5:$C$304,MATCH($D216,Catalogue!$A$5:$A$304,0)),""))</f>
        <v/>
      </c>
      <c r="G216" s="10"/>
      <c r="H216" s="18" t="str">
        <f aca="false">IF(OR($B216="",$D216=""),"",IFERROR(INDEX('Tarifs negocies'!$C$5:$C$404,MATCH($B216&amp;"|"&amp;$D216,'Tarifs negocies'!$D$5:$D$404,0)),IFERROR(INDEX(Catalogue!$D$5:$D$304,MATCH($D216,Catalogue!$A$5:$A$304,0))*(1-IFERROR(INDEX(Clients!$F$5:$F$204,MATCH($B216,Clients!$A$5:$A$204,0)),0)),"")))</f>
        <v/>
      </c>
      <c r="I216" s="18" t="str">
        <f aca="false">IF(OR($G216="",$H216=""),"",$G216*$H216)</f>
        <v/>
      </c>
      <c r="J216" s="15"/>
      <c r="K216" s="10"/>
    </row>
    <row r="217" customFormat="false" ht="15" hidden="false" customHeight="false" outlineLevel="0" collapsed="false">
      <c r="A217" s="15"/>
      <c r="B217" s="10"/>
      <c r="C217" s="16" t="str">
        <f aca="false">IF($B217="","",IFERROR(INDEX(Clients!$B$5:$B$204,MATCH($B217,Clients!$A$5:$A$204,0)),"Code client inconnu"))</f>
        <v/>
      </c>
      <c r="D217" s="10"/>
      <c r="E217" s="16" t="str">
        <f aca="false">IF($D217="","",IFERROR(INDEX(Catalogue!$B$5:$B$304,MATCH($D217,Catalogue!$A$5:$A$304,0)),"Code produit inconnu"))</f>
        <v/>
      </c>
      <c r="F217" s="17" t="str">
        <f aca="false">IF($D217="","",IFERROR(INDEX(Catalogue!$C$5:$C$304,MATCH($D217,Catalogue!$A$5:$A$304,0)),""))</f>
        <v/>
      </c>
      <c r="G217" s="10"/>
      <c r="H217" s="18" t="str">
        <f aca="false">IF(OR($B217="",$D217=""),"",IFERROR(INDEX('Tarifs negocies'!$C$5:$C$404,MATCH($B217&amp;"|"&amp;$D217,'Tarifs negocies'!$D$5:$D$404,0)),IFERROR(INDEX(Catalogue!$D$5:$D$304,MATCH($D217,Catalogue!$A$5:$A$304,0))*(1-IFERROR(INDEX(Clients!$F$5:$F$204,MATCH($B217,Clients!$A$5:$A$204,0)),0)),"")))</f>
        <v/>
      </c>
      <c r="I217" s="18" t="str">
        <f aca="false">IF(OR($G217="",$H217=""),"",$G217*$H217)</f>
        <v/>
      </c>
      <c r="J217" s="15"/>
      <c r="K217" s="10"/>
    </row>
    <row r="218" customFormat="false" ht="15" hidden="false" customHeight="false" outlineLevel="0" collapsed="false">
      <c r="A218" s="15"/>
      <c r="B218" s="10"/>
      <c r="C218" s="16" t="str">
        <f aca="false">IF($B218="","",IFERROR(INDEX(Clients!$B$5:$B$204,MATCH($B218,Clients!$A$5:$A$204,0)),"Code client inconnu"))</f>
        <v/>
      </c>
      <c r="D218" s="10"/>
      <c r="E218" s="16" t="str">
        <f aca="false">IF($D218="","",IFERROR(INDEX(Catalogue!$B$5:$B$304,MATCH($D218,Catalogue!$A$5:$A$304,0)),"Code produit inconnu"))</f>
        <v/>
      </c>
      <c r="F218" s="17" t="str">
        <f aca="false">IF($D218="","",IFERROR(INDEX(Catalogue!$C$5:$C$304,MATCH($D218,Catalogue!$A$5:$A$304,0)),""))</f>
        <v/>
      </c>
      <c r="G218" s="10"/>
      <c r="H218" s="18" t="str">
        <f aca="false">IF(OR($B218="",$D218=""),"",IFERROR(INDEX('Tarifs negocies'!$C$5:$C$404,MATCH($B218&amp;"|"&amp;$D218,'Tarifs negocies'!$D$5:$D$404,0)),IFERROR(INDEX(Catalogue!$D$5:$D$304,MATCH($D218,Catalogue!$A$5:$A$304,0))*(1-IFERROR(INDEX(Clients!$F$5:$F$204,MATCH($B218,Clients!$A$5:$A$204,0)),0)),"")))</f>
        <v/>
      </c>
      <c r="I218" s="18" t="str">
        <f aca="false">IF(OR($G218="",$H218=""),"",$G218*$H218)</f>
        <v/>
      </c>
      <c r="J218" s="15"/>
      <c r="K218" s="10"/>
    </row>
    <row r="219" customFormat="false" ht="15" hidden="false" customHeight="false" outlineLevel="0" collapsed="false">
      <c r="A219" s="15"/>
      <c r="B219" s="10"/>
      <c r="C219" s="16" t="str">
        <f aca="false">IF($B219="","",IFERROR(INDEX(Clients!$B$5:$B$204,MATCH($B219,Clients!$A$5:$A$204,0)),"Code client inconnu"))</f>
        <v/>
      </c>
      <c r="D219" s="10"/>
      <c r="E219" s="16" t="str">
        <f aca="false">IF($D219="","",IFERROR(INDEX(Catalogue!$B$5:$B$304,MATCH($D219,Catalogue!$A$5:$A$304,0)),"Code produit inconnu"))</f>
        <v/>
      </c>
      <c r="F219" s="17" t="str">
        <f aca="false">IF($D219="","",IFERROR(INDEX(Catalogue!$C$5:$C$304,MATCH($D219,Catalogue!$A$5:$A$304,0)),""))</f>
        <v/>
      </c>
      <c r="G219" s="10"/>
      <c r="H219" s="18" t="str">
        <f aca="false">IF(OR($B219="",$D219=""),"",IFERROR(INDEX('Tarifs negocies'!$C$5:$C$404,MATCH($B219&amp;"|"&amp;$D219,'Tarifs negocies'!$D$5:$D$404,0)),IFERROR(INDEX(Catalogue!$D$5:$D$304,MATCH($D219,Catalogue!$A$5:$A$304,0))*(1-IFERROR(INDEX(Clients!$F$5:$F$204,MATCH($B219,Clients!$A$5:$A$204,0)),0)),"")))</f>
        <v/>
      </c>
      <c r="I219" s="18" t="str">
        <f aca="false">IF(OR($G219="",$H219=""),"",$G219*$H219)</f>
        <v/>
      </c>
      <c r="J219" s="15"/>
      <c r="K219" s="10"/>
    </row>
    <row r="220" customFormat="false" ht="15" hidden="false" customHeight="false" outlineLevel="0" collapsed="false">
      <c r="A220" s="15"/>
      <c r="B220" s="10"/>
      <c r="C220" s="16" t="str">
        <f aca="false">IF($B220="","",IFERROR(INDEX(Clients!$B$5:$B$204,MATCH($B220,Clients!$A$5:$A$204,0)),"Code client inconnu"))</f>
        <v/>
      </c>
      <c r="D220" s="10"/>
      <c r="E220" s="16" t="str">
        <f aca="false">IF($D220="","",IFERROR(INDEX(Catalogue!$B$5:$B$304,MATCH($D220,Catalogue!$A$5:$A$304,0)),"Code produit inconnu"))</f>
        <v/>
      </c>
      <c r="F220" s="17" t="str">
        <f aca="false">IF($D220="","",IFERROR(INDEX(Catalogue!$C$5:$C$304,MATCH($D220,Catalogue!$A$5:$A$304,0)),""))</f>
        <v/>
      </c>
      <c r="G220" s="10"/>
      <c r="H220" s="18" t="str">
        <f aca="false">IF(OR($B220="",$D220=""),"",IFERROR(INDEX('Tarifs negocies'!$C$5:$C$404,MATCH($B220&amp;"|"&amp;$D220,'Tarifs negocies'!$D$5:$D$404,0)),IFERROR(INDEX(Catalogue!$D$5:$D$304,MATCH($D220,Catalogue!$A$5:$A$304,0))*(1-IFERROR(INDEX(Clients!$F$5:$F$204,MATCH($B220,Clients!$A$5:$A$204,0)),0)),"")))</f>
        <v/>
      </c>
      <c r="I220" s="18" t="str">
        <f aca="false">IF(OR($G220="",$H220=""),"",$G220*$H220)</f>
        <v/>
      </c>
      <c r="J220" s="15"/>
      <c r="K220" s="10"/>
    </row>
    <row r="221" customFormat="false" ht="15" hidden="false" customHeight="false" outlineLevel="0" collapsed="false">
      <c r="A221" s="15"/>
      <c r="B221" s="10"/>
      <c r="C221" s="16" t="str">
        <f aca="false">IF($B221="","",IFERROR(INDEX(Clients!$B$5:$B$204,MATCH($B221,Clients!$A$5:$A$204,0)),"Code client inconnu"))</f>
        <v/>
      </c>
      <c r="D221" s="10"/>
      <c r="E221" s="16" t="str">
        <f aca="false">IF($D221="","",IFERROR(INDEX(Catalogue!$B$5:$B$304,MATCH($D221,Catalogue!$A$5:$A$304,0)),"Code produit inconnu"))</f>
        <v/>
      </c>
      <c r="F221" s="17" t="str">
        <f aca="false">IF($D221="","",IFERROR(INDEX(Catalogue!$C$5:$C$304,MATCH($D221,Catalogue!$A$5:$A$304,0)),""))</f>
        <v/>
      </c>
      <c r="G221" s="10"/>
      <c r="H221" s="18" t="str">
        <f aca="false">IF(OR($B221="",$D221=""),"",IFERROR(INDEX('Tarifs negocies'!$C$5:$C$404,MATCH($B221&amp;"|"&amp;$D221,'Tarifs negocies'!$D$5:$D$404,0)),IFERROR(INDEX(Catalogue!$D$5:$D$304,MATCH($D221,Catalogue!$A$5:$A$304,0))*(1-IFERROR(INDEX(Clients!$F$5:$F$204,MATCH($B221,Clients!$A$5:$A$204,0)),0)),"")))</f>
        <v/>
      </c>
      <c r="I221" s="18" t="str">
        <f aca="false">IF(OR($G221="",$H221=""),"",$G221*$H221)</f>
        <v/>
      </c>
      <c r="J221" s="15"/>
      <c r="K221" s="10"/>
    </row>
    <row r="222" customFormat="false" ht="15" hidden="false" customHeight="false" outlineLevel="0" collapsed="false">
      <c r="A222" s="15"/>
      <c r="B222" s="10"/>
      <c r="C222" s="16" t="str">
        <f aca="false">IF($B222="","",IFERROR(INDEX(Clients!$B$5:$B$204,MATCH($B222,Clients!$A$5:$A$204,0)),"Code client inconnu"))</f>
        <v/>
      </c>
      <c r="D222" s="10"/>
      <c r="E222" s="16" t="str">
        <f aca="false">IF($D222="","",IFERROR(INDEX(Catalogue!$B$5:$B$304,MATCH($D222,Catalogue!$A$5:$A$304,0)),"Code produit inconnu"))</f>
        <v/>
      </c>
      <c r="F222" s="17" t="str">
        <f aca="false">IF($D222="","",IFERROR(INDEX(Catalogue!$C$5:$C$304,MATCH($D222,Catalogue!$A$5:$A$304,0)),""))</f>
        <v/>
      </c>
      <c r="G222" s="10"/>
      <c r="H222" s="18" t="str">
        <f aca="false">IF(OR($B222="",$D222=""),"",IFERROR(INDEX('Tarifs negocies'!$C$5:$C$404,MATCH($B222&amp;"|"&amp;$D222,'Tarifs negocies'!$D$5:$D$404,0)),IFERROR(INDEX(Catalogue!$D$5:$D$304,MATCH($D222,Catalogue!$A$5:$A$304,0))*(1-IFERROR(INDEX(Clients!$F$5:$F$204,MATCH($B222,Clients!$A$5:$A$204,0)),0)),"")))</f>
        <v/>
      </c>
      <c r="I222" s="18" t="str">
        <f aca="false">IF(OR($G222="",$H222=""),"",$G222*$H222)</f>
        <v/>
      </c>
      <c r="J222" s="15"/>
      <c r="K222" s="10"/>
    </row>
    <row r="223" customFormat="false" ht="15" hidden="false" customHeight="false" outlineLevel="0" collapsed="false">
      <c r="A223" s="15"/>
      <c r="B223" s="10"/>
      <c r="C223" s="16" t="str">
        <f aca="false">IF($B223="","",IFERROR(INDEX(Clients!$B$5:$B$204,MATCH($B223,Clients!$A$5:$A$204,0)),"Code client inconnu"))</f>
        <v/>
      </c>
      <c r="D223" s="10"/>
      <c r="E223" s="16" t="str">
        <f aca="false">IF($D223="","",IFERROR(INDEX(Catalogue!$B$5:$B$304,MATCH($D223,Catalogue!$A$5:$A$304,0)),"Code produit inconnu"))</f>
        <v/>
      </c>
      <c r="F223" s="17" t="str">
        <f aca="false">IF($D223="","",IFERROR(INDEX(Catalogue!$C$5:$C$304,MATCH($D223,Catalogue!$A$5:$A$304,0)),""))</f>
        <v/>
      </c>
      <c r="G223" s="10"/>
      <c r="H223" s="18" t="str">
        <f aca="false">IF(OR($B223="",$D223=""),"",IFERROR(INDEX('Tarifs negocies'!$C$5:$C$404,MATCH($B223&amp;"|"&amp;$D223,'Tarifs negocies'!$D$5:$D$404,0)),IFERROR(INDEX(Catalogue!$D$5:$D$304,MATCH($D223,Catalogue!$A$5:$A$304,0))*(1-IFERROR(INDEX(Clients!$F$5:$F$204,MATCH($B223,Clients!$A$5:$A$204,0)),0)),"")))</f>
        <v/>
      </c>
      <c r="I223" s="18" t="str">
        <f aca="false">IF(OR($G223="",$H223=""),"",$G223*$H223)</f>
        <v/>
      </c>
      <c r="J223" s="15"/>
      <c r="K223" s="10"/>
    </row>
    <row r="224" customFormat="false" ht="15" hidden="false" customHeight="false" outlineLevel="0" collapsed="false">
      <c r="A224" s="15"/>
      <c r="B224" s="10"/>
      <c r="C224" s="16" t="str">
        <f aca="false">IF($B224="","",IFERROR(INDEX(Clients!$B$5:$B$204,MATCH($B224,Clients!$A$5:$A$204,0)),"Code client inconnu"))</f>
        <v/>
      </c>
      <c r="D224" s="10"/>
      <c r="E224" s="16" t="str">
        <f aca="false">IF($D224="","",IFERROR(INDEX(Catalogue!$B$5:$B$304,MATCH($D224,Catalogue!$A$5:$A$304,0)),"Code produit inconnu"))</f>
        <v/>
      </c>
      <c r="F224" s="17" t="str">
        <f aca="false">IF($D224="","",IFERROR(INDEX(Catalogue!$C$5:$C$304,MATCH($D224,Catalogue!$A$5:$A$304,0)),""))</f>
        <v/>
      </c>
      <c r="G224" s="10"/>
      <c r="H224" s="18" t="str">
        <f aca="false">IF(OR($B224="",$D224=""),"",IFERROR(INDEX('Tarifs negocies'!$C$5:$C$404,MATCH($B224&amp;"|"&amp;$D224,'Tarifs negocies'!$D$5:$D$404,0)),IFERROR(INDEX(Catalogue!$D$5:$D$304,MATCH($D224,Catalogue!$A$5:$A$304,0))*(1-IFERROR(INDEX(Clients!$F$5:$F$204,MATCH($B224,Clients!$A$5:$A$204,0)),0)),"")))</f>
        <v/>
      </c>
      <c r="I224" s="18" t="str">
        <f aca="false">IF(OR($G224="",$H224=""),"",$G224*$H224)</f>
        <v/>
      </c>
      <c r="J224" s="15"/>
      <c r="K224" s="10"/>
    </row>
    <row r="225" customFormat="false" ht="15" hidden="false" customHeight="false" outlineLevel="0" collapsed="false">
      <c r="A225" s="15"/>
      <c r="B225" s="10"/>
      <c r="C225" s="16" t="str">
        <f aca="false">IF($B225="","",IFERROR(INDEX(Clients!$B$5:$B$204,MATCH($B225,Clients!$A$5:$A$204,0)),"Code client inconnu"))</f>
        <v/>
      </c>
      <c r="D225" s="10"/>
      <c r="E225" s="16" t="str">
        <f aca="false">IF($D225="","",IFERROR(INDEX(Catalogue!$B$5:$B$304,MATCH($D225,Catalogue!$A$5:$A$304,0)),"Code produit inconnu"))</f>
        <v/>
      </c>
      <c r="F225" s="17" t="str">
        <f aca="false">IF($D225="","",IFERROR(INDEX(Catalogue!$C$5:$C$304,MATCH($D225,Catalogue!$A$5:$A$304,0)),""))</f>
        <v/>
      </c>
      <c r="G225" s="10"/>
      <c r="H225" s="18" t="str">
        <f aca="false">IF(OR($B225="",$D225=""),"",IFERROR(INDEX('Tarifs negocies'!$C$5:$C$404,MATCH($B225&amp;"|"&amp;$D225,'Tarifs negocies'!$D$5:$D$404,0)),IFERROR(INDEX(Catalogue!$D$5:$D$304,MATCH($D225,Catalogue!$A$5:$A$304,0))*(1-IFERROR(INDEX(Clients!$F$5:$F$204,MATCH($B225,Clients!$A$5:$A$204,0)),0)),"")))</f>
        <v/>
      </c>
      <c r="I225" s="18" t="str">
        <f aca="false">IF(OR($G225="",$H225=""),"",$G225*$H225)</f>
        <v/>
      </c>
      <c r="J225" s="15"/>
      <c r="K225" s="10"/>
    </row>
    <row r="226" customFormat="false" ht="15" hidden="false" customHeight="false" outlineLevel="0" collapsed="false">
      <c r="A226" s="15"/>
      <c r="B226" s="10"/>
      <c r="C226" s="16" t="str">
        <f aca="false">IF($B226="","",IFERROR(INDEX(Clients!$B$5:$B$204,MATCH($B226,Clients!$A$5:$A$204,0)),"Code client inconnu"))</f>
        <v/>
      </c>
      <c r="D226" s="10"/>
      <c r="E226" s="16" t="str">
        <f aca="false">IF($D226="","",IFERROR(INDEX(Catalogue!$B$5:$B$304,MATCH($D226,Catalogue!$A$5:$A$304,0)),"Code produit inconnu"))</f>
        <v/>
      </c>
      <c r="F226" s="17" t="str">
        <f aca="false">IF($D226="","",IFERROR(INDEX(Catalogue!$C$5:$C$304,MATCH($D226,Catalogue!$A$5:$A$304,0)),""))</f>
        <v/>
      </c>
      <c r="G226" s="10"/>
      <c r="H226" s="18" t="str">
        <f aca="false">IF(OR($B226="",$D226=""),"",IFERROR(INDEX('Tarifs negocies'!$C$5:$C$404,MATCH($B226&amp;"|"&amp;$D226,'Tarifs negocies'!$D$5:$D$404,0)),IFERROR(INDEX(Catalogue!$D$5:$D$304,MATCH($D226,Catalogue!$A$5:$A$304,0))*(1-IFERROR(INDEX(Clients!$F$5:$F$204,MATCH($B226,Clients!$A$5:$A$204,0)),0)),"")))</f>
        <v/>
      </c>
      <c r="I226" s="18" t="str">
        <f aca="false">IF(OR($G226="",$H226=""),"",$G226*$H226)</f>
        <v/>
      </c>
      <c r="J226" s="15"/>
      <c r="K226" s="10"/>
    </row>
    <row r="227" customFormat="false" ht="15" hidden="false" customHeight="false" outlineLevel="0" collapsed="false">
      <c r="A227" s="15"/>
      <c r="B227" s="10"/>
      <c r="C227" s="16" t="str">
        <f aca="false">IF($B227="","",IFERROR(INDEX(Clients!$B$5:$B$204,MATCH($B227,Clients!$A$5:$A$204,0)),"Code client inconnu"))</f>
        <v/>
      </c>
      <c r="D227" s="10"/>
      <c r="E227" s="16" t="str">
        <f aca="false">IF($D227="","",IFERROR(INDEX(Catalogue!$B$5:$B$304,MATCH($D227,Catalogue!$A$5:$A$304,0)),"Code produit inconnu"))</f>
        <v/>
      </c>
      <c r="F227" s="17" t="str">
        <f aca="false">IF($D227="","",IFERROR(INDEX(Catalogue!$C$5:$C$304,MATCH($D227,Catalogue!$A$5:$A$304,0)),""))</f>
        <v/>
      </c>
      <c r="G227" s="10"/>
      <c r="H227" s="18" t="str">
        <f aca="false">IF(OR($B227="",$D227=""),"",IFERROR(INDEX('Tarifs negocies'!$C$5:$C$404,MATCH($B227&amp;"|"&amp;$D227,'Tarifs negocies'!$D$5:$D$404,0)),IFERROR(INDEX(Catalogue!$D$5:$D$304,MATCH($D227,Catalogue!$A$5:$A$304,0))*(1-IFERROR(INDEX(Clients!$F$5:$F$204,MATCH($B227,Clients!$A$5:$A$204,0)),0)),"")))</f>
        <v/>
      </c>
      <c r="I227" s="18" t="str">
        <f aca="false">IF(OR($G227="",$H227=""),"",$G227*$H227)</f>
        <v/>
      </c>
      <c r="J227" s="15"/>
      <c r="K227" s="10"/>
    </row>
    <row r="228" customFormat="false" ht="15" hidden="false" customHeight="false" outlineLevel="0" collapsed="false">
      <c r="A228" s="15"/>
      <c r="B228" s="10"/>
      <c r="C228" s="16" t="str">
        <f aca="false">IF($B228="","",IFERROR(INDEX(Clients!$B$5:$B$204,MATCH($B228,Clients!$A$5:$A$204,0)),"Code client inconnu"))</f>
        <v/>
      </c>
      <c r="D228" s="10"/>
      <c r="E228" s="16" t="str">
        <f aca="false">IF($D228="","",IFERROR(INDEX(Catalogue!$B$5:$B$304,MATCH($D228,Catalogue!$A$5:$A$304,0)),"Code produit inconnu"))</f>
        <v/>
      </c>
      <c r="F228" s="17" t="str">
        <f aca="false">IF($D228="","",IFERROR(INDEX(Catalogue!$C$5:$C$304,MATCH($D228,Catalogue!$A$5:$A$304,0)),""))</f>
        <v/>
      </c>
      <c r="G228" s="10"/>
      <c r="H228" s="18" t="str">
        <f aca="false">IF(OR($B228="",$D228=""),"",IFERROR(INDEX('Tarifs negocies'!$C$5:$C$404,MATCH($B228&amp;"|"&amp;$D228,'Tarifs negocies'!$D$5:$D$404,0)),IFERROR(INDEX(Catalogue!$D$5:$D$304,MATCH($D228,Catalogue!$A$5:$A$304,0))*(1-IFERROR(INDEX(Clients!$F$5:$F$204,MATCH($B228,Clients!$A$5:$A$204,0)),0)),"")))</f>
        <v/>
      </c>
      <c r="I228" s="18" t="str">
        <f aca="false">IF(OR($G228="",$H228=""),"",$G228*$H228)</f>
        <v/>
      </c>
      <c r="J228" s="15"/>
      <c r="K228" s="10"/>
    </row>
    <row r="229" customFormat="false" ht="15" hidden="false" customHeight="false" outlineLevel="0" collapsed="false">
      <c r="A229" s="15"/>
      <c r="B229" s="10"/>
      <c r="C229" s="16" t="str">
        <f aca="false">IF($B229="","",IFERROR(INDEX(Clients!$B$5:$B$204,MATCH($B229,Clients!$A$5:$A$204,0)),"Code client inconnu"))</f>
        <v/>
      </c>
      <c r="D229" s="10"/>
      <c r="E229" s="16" t="str">
        <f aca="false">IF($D229="","",IFERROR(INDEX(Catalogue!$B$5:$B$304,MATCH($D229,Catalogue!$A$5:$A$304,0)),"Code produit inconnu"))</f>
        <v/>
      </c>
      <c r="F229" s="17" t="str">
        <f aca="false">IF($D229="","",IFERROR(INDEX(Catalogue!$C$5:$C$304,MATCH($D229,Catalogue!$A$5:$A$304,0)),""))</f>
        <v/>
      </c>
      <c r="G229" s="10"/>
      <c r="H229" s="18" t="str">
        <f aca="false">IF(OR($B229="",$D229=""),"",IFERROR(INDEX('Tarifs negocies'!$C$5:$C$404,MATCH($B229&amp;"|"&amp;$D229,'Tarifs negocies'!$D$5:$D$404,0)),IFERROR(INDEX(Catalogue!$D$5:$D$304,MATCH($D229,Catalogue!$A$5:$A$304,0))*(1-IFERROR(INDEX(Clients!$F$5:$F$204,MATCH($B229,Clients!$A$5:$A$204,0)),0)),"")))</f>
        <v/>
      </c>
      <c r="I229" s="18" t="str">
        <f aca="false">IF(OR($G229="",$H229=""),"",$G229*$H229)</f>
        <v/>
      </c>
      <c r="J229" s="15"/>
      <c r="K229" s="10"/>
    </row>
    <row r="230" customFormat="false" ht="15" hidden="false" customHeight="false" outlineLevel="0" collapsed="false">
      <c r="A230" s="15"/>
      <c r="B230" s="10"/>
      <c r="C230" s="16" t="str">
        <f aca="false">IF($B230="","",IFERROR(INDEX(Clients!$B$5:$B$204,MATCH($B230,Clients!$A$5:$A$204,0)),"Code client inconnu"))</f>
        <v/>
      </c>
      <c r="D230" s="10"/>
      <c r="E230" s="16" t="str">
        <f aca="false">IF($D230="","",IFERROR(INDEX(Catalogue!$B$5:$B$304,MATCH($D230,Catalogue!$A$5:$A$304,0)),"Code produit inconnu"))</f>
        <v/>
      </c>
      <c r="F230" s="17" t="str">
        <f aca="false">IF($D230="","",IFERROR(INDEX(Catalogue!$C$5:$C$304,MATCH($D230,Catalogue!$A$5:$A$304,0)),""))</f>
        <v/>
      </c>
      <c r="G230" s="10"/>
      <c r="H230" s="18" t="str">
        <f aca="false">IF(OR($B230="",$D230=""),"",IFERROR(INDEX('Tarifs negocies'!$C$5:$C$404,MATCH($B230&amp;"|"&amp;$D230,'Tarifs negocies'!$D$5:$D$404,0)),IFERROR(INDEX(Catalogue!$D$5:$D$304,MATCH($D230,Catalogue!$A$5:$A$304,0))*(1-IFERROR(INDEX(Clients!$F$5:$F$204,MATCH($B230,Clients!$A$5:$A$204,0)),0)),"")))</f>
        <v/>
      </c>
      <c r="I230" s="18" t="str">
        <f aca="false">IF(OR($G230="",$H230=""),"",$G230*$H230)</f>
        <v/>
      </c>
      <c r="J230" s="15"/>
      <c r="K230" s="10"/>
    </row>
    <row r="231" customFormat="false" ht="15" hidden="false" customHeight="false" outlineLevel="0" collapsed="false">
      <c r="A231" s="15"/>
      <c r="B231" s="10"/>
      <c r="C231" s="16" t="str">
        <f aca="false">IF($B231="","",IFERROR(INDEX(Clients!$B$5:$B$204,MATCH($B231,Clients!$A$5:$A$204,0)),"Code client inconnu"))</f>
        <v/>
      </c>
      <c r="D231" s="10"/>
      <c r="E231" s="16" t="str">
        <f aca="false">IF($D231="","",IFERROR(INDEX(Catalogue!$B$5:$B$304,MATCH($D231,Catalogue!$A$5:$A$304,0)),"Code produit inconnu"))</f>
        <v/>
      </c>
      <c r="F231" s="17" t="str">
        <f aca="false">IF($D231="","",IFERROR(INDEX(Catalogue!$C$5:$C$304,MATCH($D231,Catalogue!$A$5:$A$304,0)),""))</f>
        <v/>
      </c>
      <c r="G231" s="10"/>
      <c r="H231" s="18" t="str">
        <f aca="false">IF(OR($B231="",$D231=""),"",IFERROR(INDEX('Tarifs negocies'!$C$5:$C$404,MATCH($B231&amp;"|"&amp;$D231,'Tarifs negocies'!$D$5:$D$404,0)),IFERROR(INDEX(Catalogue!$D$5:$D$304,MATCH($D231,Catalogue!$A$5:$A$304,0))*(1-IFERROR(INDEX(Clients!$F$5:$F$204,MATCH($B231,Clients!$A$5:$A$204,0)),0)),"")))</f>
        <v/>
      </c>
      <c r="I231" s="18" t="str">
        <f aca="false">IF(OR($G231="",$H231=""),"",$G231*$H231)</f>
        <v/>
      </c>
      <c r="J231" s="15"/>
      <c r="K231" s="10"/>
    </row>
    <row r="232" customFormat="false" ht="15" hidden="false" customHeight="false" outlineLevel="0" collapsed="false">
      <c r="A232" s="15"/>
      <c r="B232" s="10"/>
      <c r="C232" s="16" t="str">
        <f aca="false">IF($B232="","",IFERROR(INDEX(Clients!$B$5:$B$204,MATCH($B232,Clients!$A$5:$A$204,0)),"Code client inconnu"))</f>
        <v/>
      </c>
      <c r="D232" s="10"/>
      <c r="E232" s="16" t="str">
        <f aca="false">IF($D232="","",IFERROR(INDEX(Catalogue!$B$5:$B$304,MATCH($D232,Catalogue!$A$5:$A$304,0)),"Code produit inconnu"))</f>
        <v/>
      </c>
      <c r="F232" s="17" t="str">
        <f aca="false">IF($D232="","",IFERROR(INDEX(Catalogue!$C$5:$C$304,MATCH($D232,Catalogue!$A$5:$A$304,0)),""))</f>
        <v/>
      </c>
      <c r="G232" s="10"/>
      <c r="H232" s="18" t="str">
        <f aca="false">IF(OR($B232="",$D232=""),"",IFERROR(INDEX('Tarifs negocies'!$C$5:$C$404,MATCH($B232&amp;"|"&amp;$D232,'Tarifs negocies'!$D$5:$D$404,0)),IFERROR(INDEX(Catalogue!$D$5:$D$304,MATCH($D232,Catalogue!$A$5:$A$304,0))*(1-IFERROR(INDEX(Clients!$F$5:$F$204,MATCH($B232,Clients!$A$5:$A$204,0)),0)),"")))</f>
        <v/>
      </c>
      <c r="I232" s="18" t="str">
        <f aca="false">IF(OR($G232="",$H232=""),"",$G232*$H232)</f>
        <v/>
      </c>
      <c r="J232" s="15"/>
      <c r="K232" s="10"/>
    </row>
    <row r="233" customFormat="false" ht="15" hidden="false" customHeight="false" outlineLevel="0" collapsed="false">
      <c r="A233" s="15"/>
      <c r="B233" s="10"/>
      <c r="C233" s="16" t="str">
        <f aca="false">IF($B233="","",IFERROR(INDEX(Clients!$B$5:$B$204,MATCH($B233,Clients!$A$5:$A$204,0)),"Code client inconnu"))</f>
        <v/>
      </c>
      <c r="D233" s="10"/>
      <c r="E233" s="16" t="str">
        <f aca="false">IF($D233="","",IFERROR(INDEX(Catalogue!$B$5:$B$304,MATCH($D233,Catalogue!$A$5:$A$304,0)),"Code produit inconnu"))</f>
        <v/>
      </c>
      <c r="F233" s="17" t="str">
        <f aca="false">IF($D233="","",IFERROR(INDEX(Catalogue!$C$5:$C$304,MATCH($D233,Catalogue!$A$5:$A$304,0)),""))</f>
        <v/>
      </c>
      <c r="G233" s="10"/>
      <c r="H233" s="18" t="str">
        <f aca="false">IF(OR($B233="",$D233=""),"",IFERROR(INDEX('Tarifs negocies'!$C$5:$C$404,MATCH($B233&amp;"|"&amp;$D233,'Tarifs negocies'!$D$5:$D$404,0)),IFERROR(INDEX(Catalogue!$D$5:$D$304,MATCH($D233,Catalogue!$A$5:$A$304,0))*(1-IFERROR(INDEX(Clients!$F$5:$F$204,MATCH($B233,Clients!$A$5:$A$204,0)),0)),"")))</f>
        <v/>
      </c>
      <c r="I233" s="18" t="str">
        <f aca="false">IF(OR($G233="",$H233=""),"",$G233*$H233)</f>
        <v/>
      </c>
      <c r="J233" s="15"/>
      <c r="K233" s="10"/>
    </row>
    <row r="234" customFormat="false" ht="15" hidden="false" customHeight="false" outlineLevel="0" collapsed="false">
      <c r="A234" s="15"/>
      <c r="B234" s="10"/>
      <c r="C234" s="16" t="str">
        <f aca="false">IF($B234="","",IFERROR(INDEX(Clients!$B$5:$B$204,MATCH($B234,Clients!$A$5:$A$204,0)),"Code client inconnu"))</f>
        <v/>
      </c>
      <c r="D234" s="10"/>
      <c r="E234" s="16" t="str">
        <f aca="false">IF($D234="","",IFERROR(INDEX(Catalogue!$B$5:$B$304,MATCH($D234,Catalogue!$A$5:$A$304,0)),"Code produit inconnu"))</f>
        <v/>
      </c>
      <c r="F234" s="17" t="str">
        <f aca="false">IF($D234="","",IFERROR(INDEX(Catalogue!$C$5:$C$304,MATCH($D234,Catalogue!$A$5:$A$304,0)),""))</f>
        <v/>
      </c>
      <c r="G234" s="10"/>
      <c r="H234" s="18" t="str">
        <f aca="false">IF(OR($B234="",$D234=""),"",IFERROR(INDEX('Tarifs negocies'!$C$5:$C$404,MATCH($B234&amp;"|"&amp;$D234,'Tarifs negocies'!$D$5:$D$404,0)),IFERROR(INDEX(Catalogue!$D$5:$D$304,MATCH($D234,Catalogue!$A$5:$A$304,0))*(1-IFERROR(INDEX(Clients!$F$5:$F$204,MATCH($B234,Clients!$A$5:$A$204,0)),0)),"")))</f>
        <v/>
      </c>
      <c r="I234" s="18" t="str">
        <f aca="false">IF(OR($G234="",$H234=""),"",$G234*$H234)</f>
        <v/>
      </c>
      <c r="J234" s="15"/>
      <c r="K234" s="10"/>
    </row>
    <row r="235" customFormat="false" ht="15" hidden="false" customHeight="false" outlineLevel="0" collapsed="false">
      <c r="A235" s="15"/>
      <c r="B235" s="10"/>
      <c r="C235" s="16" t="str">
        <f aca="false">IF($B235="","",IFERROR(INDEX(Clients!$B$5:$B$204,MATCH($B235,Clients!$A$5:$A$204,0)),"Code client inconnu"))</f>
        <v/>
      </c>
      <c r="D235" s="10"/>
      <c r="E235" s="16" t="str">
        <f aca="false">IF($D235="","",IFERROR(INDEX(Catalogue!$B$5:$B$304,MATCH($D235,Catalogue!$A$5:$A$304,0)),"Code produit inconnu"))</f>
        <v/>
      </c>
      <c r="F235" s="17" t="str">
        <f aca="false">IF($D235="","",IFERROR(INDEX(Catalogue!$C$5:$C$304,MATCH($D235,Catalogue!$A$5:$A$304,0)),""))</f>
        <v/>
      </c>
      <c r="G235" s="10"/>
      <c r="H235" s="18" t="str">
        <f aca="false">IF(OR($B235="",$D235=""),"",IFERROR(INDEX('Tarifs negocies'!$C$5:$C$404,MATCH($B235&amp;"|"&amp;$D235,'Tarifs negocies'!$D$5:$D$404,0)),IFERROR(INDEX(Catalogue!$D$5:$D$304,MATCH($D235,Catalogue!$A$5:$A$304,0))*(1-IFERROR(INDEX(Clients!$F$5:$F$204,MATCH($B235,Clients!$A$5:$A$204,0)),0)),"")))</f>
        <v/>
      </c>
      <c r="I235" s="18" t="str">
        <f aca="false">IF(OR($G235="",$H235=""),"",$G235*$H235)</f>
        <v/>
      </c>
      <c r="J235" s="15"/>
      <c r="K235" s="10"/>
    </row>
    <row r="236" customFormat="false" ht="15" hidden="false" customHeight="false" outlineLevel="0" collapsed="false">
      <c r="A236" s="15"/>
      <c r="B236" s="10"/>
      <c r="C236" s="16" t="str">
        <f aca="false">IF($B236="","",IFERROR(INDEX(Clients!$B$5:$B$204,MATCH($B236,Clients!$A$5:$A$204,0)),"Code client inconnu"))</f>
        <v/>
      </c>
      <c r="D236" s="10"/>
      <c r="E236" s="16" t="str">
        <f aca="false">IF($D236="","",IFERROR(INDEX(Catalogue!$B$5:$B$304,MATCH($D236,Catalogue!$A$5:$A$304,0)),"Code produit inconnu"))</f>
        <v/>
      </c>
      <c r="F236" s="17" t="str">
        <f aca="false">IF($D236="","",IFERROR(INDEX(Catalogue!$C$5:$C$304,MATCH($D236,Catalogue!$A$5:$A$304,0)),""))</f>
        <v/>
      </c>
      <c r="G236" s="10"/>
      <c r="H236" s="18" t="str">
        <f aca="false">IF(OR($B236="",$D236=""),"",IFERROR(INDEX('Tarifs negocies'!$C$5:$C$404,MATCH($B236&amp;"|"&amp;$D236,'Tarifs negocies'!$D$5:$D$404,0)),IFERROR(INDEX(Catalogue!$D$5:$D$304,MATCH($D236,Catalogue!$A$5:$A$304,0))*(1-IFERROR(INDEX(Clients!$F$5:$F$204,MATCH($B236,Clients!$A$5:$A$204,0)),0)),"")))</f>
        <v/>
      </c>
      <c r="I236" s="18" t="str">
        <f aca="false">IF(OR($G236="",$H236=""),"",$G236*$H236)</f>
        <v/>
      </c>
      <c r="J236" s="15"/>
      <c r="K236" s="10"/>
    </row>
    <row r="237" customFormat="false" ht="15" hidden="false" customHeight="false" outlineLevel="0" collapsed="false">
      <c r="A237" s="15"/>
      <c r="B237" s="10"/>
      <c r="C237" s="16" t="str">
        <f aca="false">IF($B237="","",IFERROR(INDEX(Clients!$B$5:$B$204,MATCH($B237,Clients!$A$5:$A$204,0)),"Code client inconnu"))</f>
        <v/>
      </c>
      <c r="D237" s="10"/>
      <c r="E237" s="16" t="str">
        <f aca="false">IF($D237="","",IFERROR(INDEX(Catalogue!$B$5:$B$304,MATCH($D237,Catalogue!$A$5:$A$304,0)),"Code produit inconnu"))</f>
        <v/>
      </c>
      <c r="F237" s="17" t="str">
        <f aca="false">IF($D237="","",IFERROR(INDEX(Catalogue!$C$5:$C$304,MATCH($D237,Catalogue!$A$5:$A$304,0)),""))</f>
        <v/>
      </c>
      <c r="G237" s="10"/>
      <c r="H237" s="18" t="str">
        <f aca="false">IF(OR($B237="",$D237=""),"",IFERROR(INDEX('Tarifs negocies'!$C$5:$C$404,MATCH($B237&amp;"|"&amp;$D237,'Tarifs negocies'!$D$5:$D$404,0)),IFERROR(INDEX(Catalogue!$D$5:$D$304,MATCH($D237,Catalogue!$A$5:$A$304,0))*(1-IFERROR(INDEX(Clients!$F$5:$F$204,MATCH($B237,Clients!$A$5:$A$204,0)),0)),"")))</f>
        <v/>
      </c>
      <c r="I237" s="18" t="str">
        <f aca="false">IF(OR($G237="",$H237=""),"",$G237*$H237)</f>
        <v/>
      </c>
      <c r="J237" s="15"/>
      <c r="K237" s="10"/>
    </row>
    <row r="238" customFormat="false" ht="15" hidden="false" customHeight="false" outlineLevel="0" collapsed="false">
      <c r="A238" s="15"/>
      <c r="B238" s="10"/>
      <c r="C238" s="16" t="str">
        <f aca="false">IF($B238="","",IFERROR(INDEX(Clients!$B$5:$B$204,MATCH($B238,Clients!$A$5:$A$204,0)),"Code client inconnu"))</f>
        <v/>
      </c>
      <c r="D238" s="10"/>
      <c r="E238" s="16" t="str">
        <f aca="false">IF($D238="","",IFERROR(INDEX(Catalogue!$B$5:$B$304,MATCH($D238,Catalogue!$A$5:$A$304,0)),"Code produit inconnu"))</f>
        <v/>
      </c>
      <c r="F238" s="17" t="str">
        <f aca="false">IF($D238="","",IFERROR(INDEX(Catalogue!$C$5:$C$304,MATCH($D238,Catalogue!$A$5:$A$304,0)),""))</f>
        <v/>
      </c>
      <c r="G238" s="10"/>
      <c r="H238" s="18" t="str">
        <f aca="false">IF(OR($B238="",$D238=""),"",IFERROR(INDEX('Tarifs negocies'!$C$5:$C$404,MATCH($B238&amp;"|"&amp;$D238,'Tarifs negocies'!$D$5:$D$404,0)),IFERROR(INDEX(Catalogue!$D$5:$D$304,MATCH($D238,Catalogue!$A$5:$A$304,0))*(1-IFERROR(INDEX(Clients!$F$5:$F$204,MATCH($B238,Clients!$A$5:$A$204,0)),0)),"")))</f>
        <v/>
      </c>
      <c r="I238" s="18" t="str">
        <f aca="false">IF(OR($G238="",$H238=""),"",$G238*$H238)</f>
        <v/>
      </c>
      <c r="J238" s="15"/>
      <c r="K238" s="10"/>
    </row>
    <row r="239" customFormat="false" ht="15" hidden="false" customHeight="false" outlineLevel="0" collapsed="false">
      <c r="A239" s="15"/>
      <c r="B239" s="10"/>
      <c r="C239" s="16" t="str">
        <f aca="false">IF($B239="","",IFERROR(INDEX(Clients!$B$5:$B$204,MATCH($B239,Clients!$A$5:$A$204,0)),"Code client inconnu"))</f>
        <v/>
      </c>
      <c r="D239" s="10"/>
      <c r="E239" s="16" t="str">
        <f aca="false">IF($D239="","",IFERROR(INDEX(Catalogue!$B$5:$B$304,MATCH($D239,Catalogue!$A$5:$A$304,0)),"Code produit inconnu"))</f>
        <v/>
      </c>
      <c r="F239" s="17" t="str">
        <f aca="false">IF($D239="","",IFERROR(INDEX(Catalogue!$C$5:$C$304,MATCH($D239,Catalogue!$A$5:$A$304,0)),""))</f>
        <v/>
      </c>
      <c r="G239" s="10"/>
      <c r="H239" s="18" t="str">
        <f aca="false">IF(OR($B239="",$D239=""),"",IFERROR(INDEX('Tarifs negocies'!$C$5:$C$404,MATCH($B239&amp;"|"&amp;$D239,'Tarifs negocies'!$D$5:$D$404,0)),IFERROR(INDEX(Catalogue!$D$5:$D$304,MATCH($D239,Catalogue!$A$5:$A$304,0))*(1-IFERROR(INDEX(Clients!$F$5:$F$204,MATCH($B239,Clients!$A$5:$A$204,0)),0)),"")))</f>
        <v/>
      </c>
      <c r="I239" s="18" t="str">
        <f aca="false">IF(OR($G239="",$H239=""),"",$G239*$H239)</f>
        <v/>
      </c>
      <c r="J239" s="15"/>
      <c r="K239" s="10"/>
    </row>
    <row r="240" customFormat="false" ht="15" hidden="false" customHeight="false" outlineLevel="0" collapsed="false">
      <c r="A240" s="15"/>
      <c r="B240" s="10"/>
      <c r="C240" s="16" t="str">
        <f aca="false">IF($B240="","",IFERROR(INDEX(Clients!$B$5:$B$204,MATCH($B240,Clients!$A$5:$A$204,0)),"Code client inconnu"))</f>
        <v/>
      </c>
      <c r="D240" s="10"/>
      <c r="E240" s="16" t="str">
        <f aca="false">IF($D240="","",IFERROR(INDEX(Catalogue!$B$5:$B$304,MATCH($D240,Catalogue!$A$5:$A$304,0)),"Code produit inconnu"))</f>
        <v/>
      </c>
      <c r="F240" s="17" t="str">
        <f aca="false">IF($D240="","",IFERROR(INDEX(Catalogue!$C$5:$C$304,MATCH($D240,Catalogue!$A$5:$A$304,0)),""))</f>
        <v/>
      </c>
      <c r="G240" s="10"/>
      <c r="H240" s="18" t="str">
        <f aca="false">IF(OR($B240="",$D240=""),"",IFERROR(INDEX('Tarifs negocies'!$C$5:$C$404,MATCH($B240&amp;"|"&amp;$D240,'Tarifs negocies'!$D$5:$D$404,0)),IFERROR(INDEX(Catalogue!$D$5:$D$304,MATCH($D240,Catalogue!$A$5:$A$304,0))*(1-IFERROR(INDEX(Clients!$F$5:$F$204,MATCH($B240,Clients!$A$5:$A$204,0)),0)),"")))</f>
        <v/>
      </c>
      <c r="I240" s="18" t="str">
        <f aca="false">IF(OR($G240="",$H240=""),"",$G240*$H240)</f>
        <v/>
      </c>
      <c r="J240" s="15"/>
      <c r="K240" s="10"/>
    </row>
    <row r="241" customFormat="false" ht="15" hidden="false" customHeight="false" outlineLevel="0" collapsed="false">
      <c r="A241" s="15"/>
      <c r="B241" s="10"/>
      <c r="C241" s="16" t="str">
        <f aca="false">IF($B241="","",IFERROR(INDEX(Clients!$B$5:$B$204,MATCH($B241,Clients!$A$5:$A$204,0)),"Code client inconnu"))</f>
        <v/>
      </c>
      <c r="D241" s="10"/>
      <c r="E241" s="16" t="str">
        <f aca="false">IF($D241="","",IFERROR(INDEX(Catalogue!$B$5:$B$304,MATCH($D241,Catalogue!$A$5:$A$304,0)),"Code produit inconnu"))</f>
        <v/>
      </c>
      <c r="F241" s="17" t="str">
        <f aca="false">IF($D241="","",IFERROR(INDEX(Catalogue!$C$5:$C$304,MATCH($D241,Catalogue!$A$5:$A$304,0)),""))</f>
        <v/>
      </c>
      <c r="G241" s="10"/>
      <c r="H241" s="18" t="str">
        <f aca="false">IF(OR($B241="",$D241=""),"",IFERROR(INDEX('Tarifs negocies'!$C$5:$C$404,MATCH($B241&amp;"|"&amp;$D241,'Tarifs negocies'!$D$5:$D$404,0)),IFERROR(INDEX(Catalogue!$D$5:$D$304,MATCH($D241,Catalogue!$A$5:$A$304,0))*(1-IFERROR(INDEX(Clients!$F$5:$F$204,MATCH($B241,Clients!$A$5:$A$204,0)),0)),"")))</f>
        <v/>
      </c>
      <c r="I241" s="18" t="str">
        <f aca="false">IF(OR($G241="",$H241=""),"",$G241*$H241)</f>
        <v/>
      </c>
      <c r="J241" s="15"/>
      <c r="K241" s="10"/>
    </row>
    <row r="242" customFormat="false" ht="15" hidden="false" customHeight="false" outlineLevel="0" collapsed="false">
      <c r="A242" s="15"/>
      <c r="B242" s="10"/>
      <c r="C242" s="16" t="str">
        <f aca="false">IF($B242="","",IFERROR(INDEX(Clients!$B$5:$B$204,MATCH($B242,Clients!$A$5:$A$204,0)),"Code client inconnu"))</f>
        <v/>
      </c>
      <c r="D242" s="10"/>
      <c r="E242" s="16" t="str">
        <f aca="false">IF($D242="","",IFERROR(INDEX(Catalogue!$B$5:$B$304,MATCH($D242,Catalogue!$A$5:$A$304,0)),"Code produit inconnu"))</f>
        <v/>
      </c>
      <c r="F242" s="17" t="str">
        <f aca="false">IF($D242="","",IFERROR(INDEX(Catalogue!$C$5:$C$304,MATCH($D242,Catalogue!$A$5:$A$304,0)),""))</f>
        <v/>
      </c>
      <c r="G242" s="10"/>
      <c r="H242" s="18" t="str">
        <f aca="false">IF(OR($B242="",$D242=""),"",IFERROR(INDEX('Tarifs negocies'!$C$5:$C$404,MATCH($B242&amp;"|"&amp;$D242,'Tarifs negocies'!$D$5:$D$404,0)),IFERROR(INDEX(Catalogue!$D$5:$D$304,MATCH($D242,Catalogue!$A$5:$A$304,0))*(1-IFERROR(INDEX(Clients!$F$5:$F$204,MATCH($B242,Clients!$A$5:$A$204,0)),0)),"")))</f>
        <v/>
      </c>
      <c r="I242" s="18" t="str">
        <f aca="false">IF(OR($G242="",$H242=""),"",$G242*$H242)</f>
        <v/>
      </c>
      <c r="J242" s="15"/>
      <c r="K242" s="10"/>
    </row>
    <row r="243" customFormat="false" ht="15" hidden="false" customHeight="false" outlineLevel="0" collapsed="false">
      <c r="A243" s="15"/>
      <c r="B243" s="10"/>
      <c r="C243" s="16" t="str">
        <f aca="false">IF($B243="","",IFERROR(INDEX(Clients!$B$5:$B$204,MATCH($B243,Clients!$A$5:$A$204,0)),"Code client inconnu"))</f>
        <v/>
      </c>
      <c r="D243" s="10"/>
      <c r="E243" s="16" t="str">
        <f aca="false">IF($D243="","",IFERROR(INDEX(Catalogue!$B$5:$B$304,MATCH($D243,Catalogue!$A$5:$A$304,0)),"Code produit inconnu"))</f>
        <v/>
      </c>
      <c r="F243" s="17" t="str">
        <f aca="false">IF($D243="","",IFERROR(INDEX(Catalogue!$C$5:$C$304,MATCH($D243,Catalogue!$A$5:$A$304,0)),""))</f>
        <v/>
      </c>
      <c r="G243" s="10"/>
      <c r="H243" s="18" t="str">
        <f aca="false">IF(OR($B243="",$D243=""),"",IFERROR(INDEX('Tarifs negocies'!$C$5:$C$404,MATCH($B243&amp;"|"&amp;$D243,'Tarifs negocies'!$D$5:$D$404,0)),IFERROR(INDEX(Catalogue!$D$5:$D$304,MATCH($D243,Catalogue!$A$5:$A$304,0))*(1-IFERROR(INDEX(Clients!$F$5:$F$204,MATCH($B243,Clients!$A$5:$A$204,0)),0)),"")))</f>
        <v/>
      </c>
      <c r="I243" s="18" t="str">
        <f aca="false">IF(OR($G243="",$H243=""),"",$G243*$H243)</f>
        <v/>
      </c>
      <c r="J243" s="15"/>
      <c r="K243" s="10"/>
    </row>
    <row r="244" customFormat="false" ht="15" hidden="false" customHeight="false" outlineLevel="0" collapsed="false">
      <c r="A244" s="15"/>
      <c r="B244" s="10"/>
      <c r="C244" s="16" t="str">
        <f aca="false">IF($B244="","",IFERROR(INDEX(Clients!$B$5:$B$204,MATCH($B244,Clients!$A$5:$A$204,0)),"Code client inconnu"))</f>
        <v/>
      </c>
      <c r="D244" s="10"/>
      <c r="E244" s="16" t="str">
        <f aca="false">IF($D244="","",IFERROR(INDEX(Catalogue!$B$5:$B$304,MATCH($D244,Catalogue!$A$5:$A$304,0)),"Code produit inconnu"))</f>
        <v/>
      </c>
      <c r="F244" s="17" t="str">
        <f aca="false">IF($D244="","",IFERROR(INDEX(Catalogue!$C$5:$C$304,MATCH($D244,Catalogue!$A$5:$A$304,0)),""))</f>
        <v/>
      </c>
      <c r="G244" s="10"/>
      <c r="H244" s="18" t="str">
        <f aca="false">IF(OR($B244="",$D244=""),"",IFERROR(INDEX('Tarifs negocies'!$C$5:$C$404,MATCH($B244&amp;"|"&amp;$D244,'Tarifs negocies'!$D$5:$D$404,0)),IFERROR(INDEX(Catalogue!$D$5:$D$304,MATCH($D244,Catalogue!$A$5:$A$304,0))*(1-IFERROR(INDEX(Clients!$F$5:$F$204,MATCH($B244,Clients!$A$5:$A$204,0)),0)),"")))</f>
        <v/>
      </c>
      <c r="I244" s="18" t="str">
        <f aca="false">IF(OR($G244="",$H244=""),"",$G244*$H244)</f>
        <v/>
      </c>
      <c r="J244" s="15"/>
      <c r="K244" s="10"/>
    </row>
    <row r="245" customFormat="false" ht="15" hidden="false" customHeight="false" outlineLevel="0" collapsed="false">
      <c r="A245" s="15"/>
      <c r="B245" s="10"/>
      <c r="C245" s="16" t="str">
        <f aca="false">IF($B245="","",IFERROR(INDEX(Clients!$B$5:$B$204,MATCH($B245,Clients!$A$5:$A$204,0)),"Code client inconnu"))</f>
        <v/>
      </c>
      <c r="D245" s="10"/>
      <c r="E245" s="16" t="str">
        <f aca="false">IF($D245="","",IFERROR(INDEX(Catalogue!$B$5:$B$304,MATCH($D245,Catalogue!$A$5:$A$304,0)),"Code produit inconnu"))</f>
        <v/>
      </c>
      <c r="F245" s="17" t="str">
        <f aca="false">IF($D245="","",IFERROR(INDEX(Catalogue!$C$5:$C$304,MATCH($D245,Catalogue!$A$5:$A$304,0)),""))</f>
        <v/>
      </c>
      <c r="G245" s="10"/>
      <c r="H245" s="18" t="str">
        <f aca="false">IF(OR($B245="",$D245=""),"",IFERROR(INDEX('Tarifs negocies'!$C$5:$C$404,MATCH($B245&amp;"|"&amp;$D245,'Tarifs negocies'!$D$5:$D$404,0)),IFERROR(INDEX(Catalogue!$D$5:$D$304,MATCH($D245,Catalogue!$A$5:$A$304,0))*(1-IFERROR(INDEX(Clients!$F$5:$F$204,MATCH($B245,Clients!$A$5:$A$204,0)),0)),"")))</f>
        <v/>
      </c>
      <c r="I245" s="18" t="str">
        <f aca="false">IF(OR($G245="",$H245=""),"",$G245*$H245)</f>
        <v/>
      </c>
      <c r="J245" s="15"/>
      <c r="K245" s="10"/>
    </row>
    <row r="246" customFormat="false" ht="15" hidden="false" customHeight="false" outlineLevel="0" collapsed="false">
      <c r="A246" s="15"/>
      <c r="B246" s="10"/>
      <c r="C246" s="16" t="str">
        <f aca="false">IF($B246="","",IFERROR(INDEX(Clients!$B$5:$B$204,MATCH($B246,Clients!$A$5:$A$204,0)),"Code client inconnu"))</f>
        <v/>
      </c>
      <c r="D246" s="10"/>
      <c r="E246" s="16" t="str">
        <f aca="false">IF($D246="","",IFERROR(INDEX(Catalogue!$B$5:$B$304,MATCH($D246,Catalogue!$A$5:$A$304,0)),"Code produit inconnu"))</f>
        <v/>
      </c>
      <c r="F246" s="17" t="str">
        <f aca="false">IF($D246="","",IFERROR(INDEX(Catalogue!$C$5:$C$304,MATCH($D246,Catalogue!$A$5:$A$304,0)),""))</f>
        <v/>
      </c>
      <c r="G246" s="10"/>
      <c r="H246" s="18" t="str">
        <f aca="false">IF(OR($B246="",$D246=""),"",IFERROR(INDEX('Tarifs negocies'!$C$5:$C$404,MATCH($B246&amp;"|"&amp;$D246,'Tarifs negocies'!$D$5:$D$404,0)),IFERROR(INDEX(Catalogue!$D$5:$D$304,MATCH($D246,Catalogue!$A$5:$A$304,0))*(1-IFERROR(INDEX(Clients!$F$5:$F$204,MATCH($B246,Clients!$A$5:$A$204,0)),0)),"")))</f>
        <v/>
      </c>
      <c r="I246" s="18" t="str">
        <f aca="false">IF(OR($G246="",$H246=""),"",$G246*$H246)</f>
        <v/>
      </c>
      <c r="J246" s="15"/>
      <c r="K246" s="10"/>
    </row>
    <row r="247" customFormat="false" ht="15" hidden="false" customHeight="false" outlineLevel="0" collapsed="false">
      <c r="A247" s="15"/>
      <c r="B247" s="10"/>
      <c r="C247" s="16" t="str">
        <f aca="false">IF($B247="","",IFERROR(INDEX(Clients!$B$5:$B$204,MATCH($B247,Clients!$A$5:$A$204,0)),"Code client inconnu"))</f>
        <v/>
      </c>
      <c r="D247" s="10"/>
      <c r="E247" s="16" t="str">
        <f aca="false">IF($D247="","",IFERROR(INDEX(Catalogue!$B$5:$B$304,MATCH($D247,Catalogue!$A$5:$A$304,0)),"Code produit inconnu"))</f>
        <v/>
      </c>
      <c r="F247" s="17" t="str">
        <f aca="false">IF($D247="","",IFERROR(INDEX(Catalogue!$C$5:$C$304,MATCH($D247,Catalogue!$A$5:$A$304,0)),""))</f>
        <v/>
      </c>
      <c r="G247" s="10"/>
      <c r="H247" s="18" t="str">
        <f aca="false">IF(OR($B247="",$D247=""),"",IFERROR(INDEX('Tarifs negocies'!$C$5:$C$404,MATCH($B247&amp;"|"&amp;$D247,'Tarifs negocies'!$D$5:$D$404,0)),IFERROR(INDEX(Catalogue!$D$5:$D$304,MATCH($D247,Catalogue!$A$5:$A$304,0))*(1-IFERROR(INDEX(Clients!$F$5:$F$204,MATCH($B247,Clients!$A$5:$A$204,0)),0)),"")))</f>
        <v/>
      </c>
      <c r="I247" s="18" t="str">
        <f aca="false">IF(OR($G247="",$H247=""),"",$G247*$H247)</f>
        <v/>
      </c>
      <c r="J247" s="15"/>
      <c r="K247" s="10"/>
    </row>
    <row r="248" customFormat="false" ht="15" hidden="false" customHeight="false" outlineLevel="0" collapsed="false">
      <c r="A248" s="15"/>
      <c r="B248" s="10"/>
      <c r="C248" s="16" t="str">
        <f aca="false">IF($B248="","",IFERROR(INDEX(Clients!$B$5:$B$204,MATCH($B248,Clients!$A$5:$A$204,0)),"Code client inconnu"))</f>
        <v/>
      </c>
      <c r="D248" s="10"/>
      <c r="E248" s="16" t="str">
        <f aca="false">IF($D248="","",IFERROR(INDEX(Catalogue!$B$5:$B$304,MATCH($D248,Catalogue!$A$5:$A$304,0)),"Code produit inconnu"))</f>
        <v/>
      </c>
      <c r="F248" s="17" t="str">
        <f aca="false">IF($D248="","",IFERROR(INDEX(Catalogue!$C$5:$C$304,MATCH($D248,Catalogue!$A$5:$A$304,0)),""))</f>
        <v/>
      </c>
      <c r="G248" s="10"/>
      <c r="H248" s="18" t="str">
        <f aca="false">IF(OR($B248="",$D248=""),"",IFERROR(INDEX('Tarifs negocies'!$C$5:$C$404,MATCH($B248&amp;"|"&amp;$D248,'Tarifs negocies'!$D$5:$D$404,0)),IFERROR(INDEX(Catalogue!$D$5:$D$304,MATCH($D248,Catalogue!$A$5:$A$304,0))*(1-IFERROR(INDEX(Clients!$F$5:$F$204,MATCH($B248,Clients!$A$5:$A$204,0)),0)),"")))</f>
        <v/>
      </c>
      <c r="I248" s="18" t="str">
        <f aca="false">IF(OR($G248="",$H248=""),"",$G248*$H248)</f>
        <v/>
      </c>
      <c r="J248" s="15"/>
      <c r="K248" s="10"/>
    </row>
    <row r="249" customFormat="false" ht="15" hidden="false" customHeight="false" outlineLevel="0" collapsed="false">
      <c r="A249" s="15"/>
      <c r="B249" s="10"/>
      <c r="C249" s="16" t="str">
        <f aca="false">IF($B249="","",IFERROR(INDEX(Clients!$B$5:$B$204,MATCH($B249,Clients!$A$5:$A$204,0)),"Code client inconnu"))</f>
        <v/>
      </c>
      <c r="D249" s="10"/>
      <c r="E249" s="16" t="str">
        <f aca="false">IF($D249="","",IFERROR(INDEX(Catalogue!$B$5:$B$304,MATCH($D249,Catalogue!$A$5:$A$304,0)),"Code produit inconnu"))</f>
        <v/>
      </c>
      <c r="F249" s="17" t="str">
        <f aca="false">IF($D249="","",IFERROR(INDEX(Catalogue!$C$5:$C$304,MATCH($D249,Catalogue!$A$5:$A$304,0)),""))</f>
        <v/>
      </c>
      <c r="G249" s="10"/>
      <c r="H249" s="18" t="str">
        <f aca="false">IF(OR($B249="",$D249=""),"",IFERROR(INDEX('Tarifs negocies'!$C$5:$C$404,MATCH($B249&amp;"|"&amp;$D249,'Tarifs negocies'!$D$5:$D$404,0)),IFERROR(INDEX(Catalogue!$D$5:$D$304,MATCH($D249,Catalogue!$A$5:$A$304,0))*(1-IFERROR(INDEX(Clients!$F$5:$F$204,MATCH($B249,Clients!$A$5:$A$204,0)),0)),"")))</f>
        <v/>
      </c>
      <c r="I249" s="18" t="str">
        <f aca="false">IF(OR($G249="",$H249=""),"",$G249*$H249)</f>
        <v/>
      </c>
      <c r="J249" s="15"/>
      <c r="K249" s="10"/>
    </row>
    <row r="250" customFormat="false" ht="15" hidden="false" customHeight="false" outlineLevel="0" collapsed="false">
      <c r="A250" s="15"/>
      <c r="B250" s="10"/>
      <c r="C250" s="16" t="str">
        <f aca="false">IF($B250="","",IFERROR(INDEX(Clients!$B$5:$B$204,MATCH($B250,Clients!$A$5:$A$204,0)),"Code client inconnu"))</f>
        <v/>
      </c>
      <c r="D250" s="10"/>
      <c r="E250" s="16" t="str">
        <f aca="false">IF($D250="","",IFERROR(INDEX(Catalogue!$B$5:$B$304,MATCH($D250,Catalogue!$A$5:$A$304,0)),"Code produit inconnu"))</f>
        <v/>
      </c>
      <c r="F250" s="17" t="str">
        <f aca="false">IF($D250="","",IFERROR(INDEX(Catalogue!$C$5:$C$304,MATCH($D250,Catalogue!$A$5:$A$304,0)),""))</f>
        <v/>
      </c>
      <c r="G250" s="10"/>
      <c r="H250" s="18" t="str">
        <f aca="false">IF(OR($B250="",$D250=""),"",IFERROR(INDEX('Tarifs negocies'!$C$5:$C$404,MATCH($B250&amp;"|"&amp;$D250,'Tarifs negocies'!$D$5:$D$404,0)),IFERROR(INDEX(Catalogue!$D$5:$D$304,MATCH($D250,Catalogue!$A$5:$A$304,0))*(1-IFERROR(INDEX(Clients!$F$5:$F$204,MATCH($B250,Clients!$A$5:$A$204,0)),0)),"")))</f>
        <v/>
      </c>
      <c r="I250" s="18" t="str">
        <f aca="false">IF(OR($G250="",$H250=""),"",$G250*$H250)</f>
        <v/>
      </c>
      <c r="J250" s="15"/>
      <c r="K250" s="10"/>
    </row>
    <row r="251" customFormat="false" ht="15" hidden="false" customHeight="false" outlineLevel="0" collapsed="false">
      <c r="A251" s="15"/>
      <c r="B251" s="10"/>
      <c r="C251" s="16" t="str">
        <f aca="false">IF($B251="","",IFERROR(INDEX(Clients!$B$5:$B$204,MATCH($B251,Clients!$A$5:$A$204,0)),"Code client inconnu"))</f>
        <v/>
      </c>
      <c r="D251" s="10"/>
      <c r="E251" s="16" t="str">
        <f aca="false">IF($D251="","",IFERROR(INDEX(Catalogue!$B$5:$B$304,MATCH($D251,Catalogue!$A$5:$A$304,0)),"Code produit inconnu"))</f>
        <v/>
      </c>
      <c r="F251" s="17" t="str">
        <f aca="false">IF($D251="","",IFERROR(INDEX(Catalogue!$C$5:$C$304,MATCH($D251,Catalogue!$A$5:$A$304,0)),""))</f>
        <v/>
      </c>
      <c r="G251" s="10"/>
      <c r="H251" s="18" t="str">
        <f aca="false">IF(OR($B251="",$D251=""),"",IFERROR(INDEX('Tarifs negocies'!$C$5:$C$404,MATCH($B251&amp;"|"&amp;$D251,'Tarifs negocies'!$D$5:$D$404,0)),IFERROR(INDEX(Catalogue!$D$5:$D$304,MATCH($D251,Catalogue!$A$5:$A$304,0))*(1-IFERROR(INDEX(Clients!$F$5:$F$204,MATCH($B251,Clients!$A$5:$A$204,0)),0)),"")))</f>
        <v/>
      </c>
      <c r="I251" s="18" t="str">
        <f aca="false">IF(OR($G251="",$H251=""),"",$G251*$H251)</f>
        <v/>
      </c>
      <c r="J251" s="15"/>
      <c r="K251" s="10"/>
    </row>
    <row r="252" customFormat="false" ht="15" hidden="false" customHeight="false" outlineLevel="0" collapsed="false">
      <c r="A252" s="15"/>
      <c r="B252" s="10"/>
      <c r="C252" s="16" t="str">
        <f aca="false">IF($B252="","",IFERROR(INDEX(Clients!$B$5:$B$204,MATCH($B252,Clients!$A$5:$A$204,0)),"Code client inconnu"))</f>
        <v/>
      </c>
      <c r="D252" s="10"/>
      <c r="E252" s="16" t="str">
        <f aca="false">IF($D252="","",IFERROR(INDEX(Catalogue!$B$5:$B$304,MATCH($D252,Catalogue!$A$5:$A$304,0)),"Code produit inconnu"))</f>
        <v/>
      </c>
      <c r="F252" s="17" t="str">
        <f aca="false">IF($D252="","",IFERROR(INDEX(Catalogue!$C$5:$C$304,MATCH($D252,Catalogue!$A$5:$A$304,0)),""))</f>
        <v/>
      </c>
      <c r="G252" s="10"/>
      <c r="H252" s="18" t="str">
        <f aca="false">IF(OR($B252="",$D252=""),"",IFERROR(INDEX('Tarifs negocies'!$C$5:$C$404,MATCH($B252&amp;"|"&amp;$D252,'Tarifs negocies'!$D$5:$D$404,0)),IFERROR(INDEX(Catalogue!$D$5:$D$304,MATCH($D252,Catalogue!$A$5:$A$304,0))*(1-IFERROR(INDEX(Clients!$F$5:$F$204,MATCH($B252,Clients!$A$5:$A$204,0)),0)),"")))</f>
        <v/>
      </c>
      <c r="I252" s="18" t="str">
        <f aca="false">IF(OR($G252="",$H252=""),"",$G252*$H252)</f>
        <v/>
      </c>
      <c r="J252" s="15"/>
      <c r="K252" s="10"/>
    </row>
    <row r="253" customFormat="false" ht="15" hidden="false" customHeight="false" outlineLevel="0" collapsed="false">
      <c r="A253" s="15"/>
      <c r="B253" s="10"/>
      <c r="C253" s="16" t="str">
        <f aca="false">IF($B253="","",IFERROR(INDEX(Clients!$B$5:$B$204,MATCH($B253,Clients!$A$5:$A$204,0)),"Code client inconnu"))</f>
        <v/>
      </c>
      <c r="D253" s="10"/>
      <c r="E253" s="16" t="str">
        <f aca="false">IF($D253="","",IFERROR(INDEX(Catalogue!$B$5:$B$304,MATCH($D253,Catalogue!$A$5:$A$304,0)),"Code produit inconnu"))</f>
        <v/>
      </c>
      <c r="F253" s="17" t="str">
        <f aca="false">IF($D253="","",IFERROR(INDEX(Catalogue!$C$5:$C$304,MATCH($D253,Catalogue!$A$5:$A$304,0)),""))</f>
        <v/>
      </c>
      <c r="G253" s="10"/>
      <c r="H253" s="18" t="str">
        <f aca="false">IF(OR($B253="",$D253=""),"",IFERROR(INDEX('Tarifs negocies'!$C$5:$C$404,MATCH($B253&amp;"|"&amp;$D253,'Tarifs negocies'!$D$5:$D$404,0)),IFERROR(INDEX(Catalogue!$D$5:$D$304,MATCH($D253,Catalogue!$A$5:$A$304,0))*(1-IFERROR(INDEX(Clients!$F$5:$F$204,MATCH($B253,Clients!$A$5:$A$204,0)),0)),"")))</f>
        <v/>
      </c>
      <c r="I253" s="18" t="str">
        <f aca="false">IF(OR($G253="",$H253=""),"",$G253*$H253)</f>
        <v/>
      </c>
      <c r="J253" s="15"/>
      <c r="K253" s="10"/>
    </row>
    <row r="254" customFormat="false" ht="15" hidden="false" customHeight="false" outlineLevel="0" collapsed="false">
      <c r="A254" s="15"/>
      <c r="B254" s="10"/>
      <c r="C254" s="16" t="str">
        <f aca="false">IF($B254="","",IFERROR(INDEX(Clients!$B$5:$B$204,MATCH($B254,Clients!$A$5:$A$204,0)),"Code client inconnu"))</f>
        <v/>
      </c>
      <c r="D254" s="10"/>
      <c r="E254" s="16" t="str">
        <f aca="false">IF($D254="","",IFERROR(INDEX(Catalogue!$B$5:$B$304,MATCH($D254,Catalogue!$A$5:$A$304,0)),"Code produit inconnu"))</f>
        <v/>
      </c>
      <c r="F254" s="17" t="str">
        <f aca="false">IF($D254="","",IFERROR(INDEX(Catalogue!$C$5:$C$304,MATCH($D254,Catalogue!$A$5:$A$304,0)),""))</f>
        <v/>
      </c>
      <c r="G254" s="10"/>
      <c r="H254" s="18" t="str">
        <f aca="false">IF(OR($B254="",$D254=""),"",IFERROR(INDEX('Tarifs negocies'!$C$5:$C$404,MATCH($B254&amp;"|"&amp;$D254,'Tarifs negocies'!$D$5:$D$404,0)),IFERROR(INDEX(Catalogue!$D$5:$D$304,MATCH($D254,Catalogue!$A$5:$A$304,0))*(1-IFERROR(INDEX(Clients!$F$5:$F$204,MATCH($B254,Clients!$A$5:$A$204,0)),0)),"")))</f>
        <v/>
      </c>
      <c r="I254" s="18" t="str">
        <f aca="false">IF(OR($G254="",$H254=""),"",$G254*$H254)</f>
        <v/>
      </c>
      <c r="J254" s="15"/>
      <c r="K254" s="10"/>
    </row>
    <row r="255" customFormat="false" ht="15" hidden="false" customHeight="false" outlineLevel="0" collapsed="false">
      <c r="A255" s="15"/>
      <c r="B255" s="10"/>
      <c r="C255" s="16" t="str">
        <f aca="false">IF($B255="","",IFERROR(INDEX(Clients!$B$5:$B$204,MATCH($B255,Clients!$A$5:$A$204,0)),"Code client inconnu"))</f>
        <v/>
      </c>
      <c r="D255" s="10"/>
      <c r="E255" s="16" t="str">
        <f aca="false">IF($D255="","",IFERROR(INDEX(Catalogue!$B$5:$B$304,MATCH($D255,Catalogue!$A$5:$A$304,0)),"Code produit inconnu"))</f>
        <v/>
      </c>
      <c r="F255" s="17" t="str">
        <f aca="false">IF($D255="","",IFERROR(INDEX(Catalogue!$C$5:$C$304,MATCH($D255,Catalogue!$A$5:$A$304,0)),""))</f>
        <v/>
      </c>
      <c r="G255" s="10"/>
      <c r="H255" s="18" t="str">
        <f aca="false">IF(OR($B255="",$D255=""),"",IFERROR(INDEX('Tarifs negocies'!$C$5:$C$404,MATCH($B255&amp;"|"&amp;$D255,'Tarifs negocies'!$D$5:$D$404,0)),IFERROR(INDEX(Catalogue!$D$5:$D$304,MATCH($D255,Catalogue!$A$5:$A$304,0))*(1-IFERROR(INDEX(Clients!$F$5:$F$204,MATCH($B255,Clients!$A$5:$A$204,0)),0)),"")))</f>
        <v/>
      </c>
      <c r="I255" s="18" t="str">
        <f aca="false">IF(OR($G255="",$H255=""),"",$G255*$H255)</f>
        <v/>
      </c>
      <c r="J255" s="15"/>
      <c r="K255" s="10"/>
    </row>
    <row r="256" customFormat="false" ht="15" hidden="false" customHeight="false" outlineLevel="0" collapsed="false">
      <c r="A256" s="15"/>
      <c r="B256" s="10"/>
      <c r="C256" s="16" t="str">
        <f aca="false">IF($B256="","",IFERROR(INDEX(Clients!$B$5:$B$204,MATCH($B256,Clients!$A$5:$A$204,0)),"Code client inconnu"))</f>
        <v/>
      </c>
      <c r="D256" s="10"/>
      <c r="E256" s="16" t="str">
        <f aca="false">IF($D256="","",IFERROR(INDEX(Catalogue!$B$5:$B$304,MATCH($D256,Catalogue!$A$5:$A$304,0)),"Code produit inconnu"))</f>
        <v/>
      </c>
      <c r="F256" s="17" t="str">
        <f aca="false">IF($D256="","",IFERROR(INDEX(Catalogue!$C$5:$C$304,MATCH($D256,Catalogue!$A$5:$A$304,0)),""))</f>
        <v/>
      </c>
      <c r="G256" s="10"/>
      <c r="H256" s="18" t="str">
        <f aca="false">IF(OR($B256="",$D256=""),"",IFERROR(INDEX('Tarifs negocies'!$C$5:$C$404,MATCH($B256&amp;"|"&amp;$D256,'Tarifs negocies'!$D$5:$D$404,0)),IFERROR(INDEX(Catalogue!$D$5:$D$304,MATCH($D256,Catalogue!$A$5:$A$304,0))*(1-IFERROR(INDEX(Clients!$F$5:$F$204,MATCH($B256,Clients!$A$5:$A$204,0)),0)),"")))</f>
        <v/>
      </c>
      <c r="I256" s="18" t="str">
        <f aca="false">IF(OR($G256="",$H256=""),"",$G256*$H256)</f>
        <v/>
      </c>
      <c r="J256" s="15"/>
      <c r="K256" s="10"/>
    </row>
    <row r="257" customFormat="false" ht="15" hidden="false" customHeight="false" outlineLevel="0" collapsed="false">
      <c r="A257" s="15"/>
      <c r="B257" s="10"/>
      <c r="C257" s="16" t="str">
        <f aca="false">IF($B257="","",IFERROR(INDEX(Clients!$B$5:$B$204,MATCH($B257,Clients!$A$5:$A$204,0)),"Code client inconnu"))</f>
        <v/>
      </c>
      <c r="D257" s="10"/>
      <c r="E257" s="16" t="str">
        <f aca="false">IF($D257="","",IFERROR(INDEX(Catalogue!$B$5:$B$304,MATCH($D257,Catalogue!$A$5:$A$304,0)),"Code produit inconnu"))</f>
        <v/>
      </c>
      <c r="F257" s="17" t="str">
        <f aca="false">IF($D257="","",IFERROR(INDEX(Catalogue!$C$5:$C$304,MATCH($D257,Catalogue!$A$5:$A$304,0)),""))</f>
        <v/>
      </c>
      <c r="G257" s="10"/>
      <c r="H257" s="18" t="str">
        <f aca="false">IF(OR($B257="",$D257=""),"",IFERROR(INDEX('Tarifs negocies'!$C$5:$C$404,MATCH($B257&amp;"|"&amp;$D257,'Tarifs negocies'!$D$5:$D$404,0)),IFERROR(INDEX(Catalogue!$D$5:$D$304,MATCH($D257,Catalogue!$A$5:$A$304,0))*(1-IFERROR(INDEX(Clients!$F$5:$F$204,MATCH($B257,Clients!$A$5:$A$204,0)),0)),"")))</f>
        <v/>
      </c>
      <c r="I257" s="18" t="str">
        <f aca="false">IF(OR($G257="",$H257=""),"",$G257*$H257)</f>
        <v/>
      </c>
      <c r="J257" s="15"/>
      <c r="K257" s="10"/>
    </row>
    <row r="258" customFormat="false" ht="15" hidden="false" customHeight="false" outlineLevel="0" collapsed="false">
      <c r="A258" s="15"/>
      <c r="B258" s="10"/>
      <c r="C258" s="16" t="str">
        <f aca="false">IF($B258="","",IFERROR(INDEX(Clients!$B$5:$B$204,MATCH($B258,Clients!$A$5:$A$204,0)),"Code client inconnu"))</f>
        <v/>
      </c>
      <c r="D258" s="10"/>
      <c r="E258" s="16" t="str">
        <f aca="false">IF($D258="","",IFERROR(INDEX(Catalogue!$B$5:$B$304,MATCH($D258,Catalogue!$A$5:$A$304,0)),"Code produit inconnu"))</f>
        <v/>
      </c>
      <c r="F258" s="17" t="str">
        <f aca="false">IF($D258="","",IFERROR(INDEX(Catalogue!$C$5:$C$304,MATCH($D258,Catalogue!$A$5:$A$304,0)),""))</f>
        <v/>
      </c>
      <c r="G258" s="10"/>
      <c r="H258" s="18" t="str">
        <f aca="false">IF(OR($B258="",$D258=""),"",IFERROR(INDEX('Tarifs negocies'!$C$5:$C$404,MATCH($B258&amp;"|"&amp;$D258,'Tarifs negocies'!$D$5:$D$404,0)),IFERROR(INDEX(Catalogue!$D$5:$D$304,MATCH($D258,Catalogue!$A$5:$A$304,0))*(1-IFERROR(INDEX(Clients!$F$5:$F$204,MATCH($B258,Clients!$A$5:$A$204,0)),0)),"")))</f>
        <v/>
      </c>
      <c r="I258" s="18" t="str">
        <f aca="false">IF(OR($G258="",$H258=""),"",$G258*$H258)</f>
        <v/>
      </c>
      <c r="J258" s="15"/>
      <c r="K258" s="10"/>
    </row>
    <row r="259" customFormat="false" ht="15" hidden="false" customHeight="false" outlineLevel="0" collapsed="false">
      <c r="A259" s="15"/>
      <c r="B259" s="10"/>
      <c r="C259" s="16" t="str">
        <f aca="false">IF($B259="","",IFERROR(INDEX(Clients!$B$5:$B$204,MATCH($B259,Clients!$A$5:$A$204,0)),"Code client inconnu"))</f>
        <v/>
      </c>
      <c r="D259" s="10"/>
      <c r="E259" s="16" t="str">
        <f aca="false">IF($D259="","",IFERROR(INDEX(Catalogue!$B$5:$B$304,MATCH($D259,Catalogue!$A$5:$A$304,0)),"Code produit inconnu"))</f>
        <v/>
      </c>
      <c r="F259" s="17" t="str">
        <f aca="false">IF($D259="","",IFERROR(INDEX(Catalogue!$C$5:$C$304,MATCH($D259,Catalogue!$A$5:$A$304,0)),""))</f>
        <v/>
      </c>
      <c r="G259" s="10"/>
      <c r="H259" s="18" t="str">
        <f aca="false">IF(OR($B259="",$D259=""),"",IFERROR(INDEX('Tarifs negocies'!$C$5:$C$404,MATCH($B259&amp;"|"&amp;$D259,'Tarifs negocies'!$D$5:$D$404,0)),IFERROR(INDEX(Catalogue!$D$5:$D$304,MATCH($D259,Catalogue!$A$5:$A$304,0))*(1-IFERROR(INDEX(Clients!$F$5:$F$204,MATCH($B259,Clients!$A$5:$A$204,0)),0)),"")))</f>
        <v/>
      </c>
      <c r="I259" s="18" t="str">
        <f aca="false">IF(OR($G259="",$H259=""),"",$G259*$H259)</f>
        <v/>
      </c>
      <c r="J259" s="15"/>
      <c r="K259" s="10"/>
    </row>
    <row r="260" customFormat="false" ht="15" hidden="false" customHeight="false" outlineLevel="0" collapsed="false">
      <c r="A260" s="15"/>
      <c r="B260" s="10"/>
      <c r="C260" s="16" t="str">
        <f aca="false">IF($B260="","",IFERROR(INDEX(Clients!$B$5:$B$204,MATCH($B260,Clients!$A$5:$A$204,0)),"Code client inconnu"))</f>
        <v/>
      </c>
      <c r="D260" s="10"/>
      <c r="E260" s="16" t="str">
        <f aca="false">IF($D260="","",IFERROR(INDEX(Catalogue!$B$5:$B$304,MATCH($D260,Catalogue!$A$5:$A$304,0)),"Code produit inconnu"))</f>
        <v/>
      </c>
      <c r="F260" s="17" t="str">
        <f aca="false">IF($D260="","",IFERROR(INDEX(Catalogue!$C$5:$C$304,MATCH($D260,Catalogue!$A$5:$A$304,0)),""))</f>
        <v/>
      </c>
      <c r="G260" s="10"/>
      <c r="H260" s="18" t="str">
        <f aca="false">IF(OR($B260="",$D260=""),"",IFERROR(INDEX('Tarifs negocies'!$C$5:$C$404,MATCH($B260&amp;"|"&amp;$D260,'Tarifs negocies'!$D$5:$D$404,0)),IFERROR(INDEX(Catalogue!$D$5:$D$304,MATCH($D260,Catalogue!$A$5:$A$304,0))*(1-IFERROR(INDEX(Clients!$F$5:$F$204,MATCH($B260,Clients!$A$5:$A$204,0)),0)),"")))</f>
        <v/>
      </c>
      <c r="I260" s="18" t="str">
        <f aca="false">IF(OR($G260="",$H260=""),"",$G260*$H260)</f>
        <v/>
      </c>
      <c r="J260" s="15"/>
      <c r="K260" s="10"/>
    </row>
    <row r="261" customFormat="false" ht="15" hidden="false" customHeight="false" outlineLevel="0" collapsed="false">
      <c r="A261" s="15"/>
      <c r="B261" s="10"/>
      <c r="C261" s="16" t="str">
        <f aca="false">IF($B261="","",IFERROR(INDEX(Clients!$B$5:$B$204,MATCH($B261,Clients!$A$5:$A$204,0)),"Code client inconnu"))</f>
        <v/>
      </c>
      <c r="D261" s="10"/>
      <c r="E261" s="16" t="str">
        <f aca="false">IF($D261="","",IFERROR(INDEX(Catalogue!$B$5:$B$304,MATCH($D261,Catalogue!$A$5:$A$304,0)),"Code produit inconnu"))</f>
        <v/>
      </c>
      <c r="F261" s="17" t="str">
        <f aca="false">IF($D261="","",IFERROR(INDEX(Catalogue!$C$5:$C$304,MATCH($D261,Catalogue!$A$5:$A$304,0)),""))</f>
        <v/>
      </c>
      <c r="G261" s="10"/>
      <c r="H261" s="18" t="str">
        <f aca="false">IF(OR($B261="",$D261=""),"",IFERROR(INDEX('Tarifs negocies'!$C$5:$C$404,MATCH($B261&amp;"|"&amp;$D261,'Tarifs negocies'!$D$5:$D$404,0)),IFERROR(INDEX(Catalogue!$D$5:$D$304,MATCH($D261,Catalogue!$A$5:$A$304,0))*(1-IFERROR(INDEX(Clients!$F$5:$F$204,MATCH($B261,Clients!$A$5:$A$204,0)),0)),"")))</f>
        <v/>
      </c>
      <c r="I261" s="18" t="str">
        <f aca="false">IF(OR($G261="",$H261=""),"",$G261*$H261)</f>
        <v/>
      </c>
      <c r="J261" s="15"/>
      <c r="K261" s="10"/>
    </row>
    <row r="262" customFormat="false" ht="15" hidden="false" customHeight="false" outlineLevel="0" collapsed="false">
      <c r="A262" s="15"/>
      <c r="B262" s="10"/>
      <c r="C262" s="16" t="str">
        <f aca="false">IF($B262="","",IFERROR(INDEX(Clients!$B$5:$B$204,MATCH($B262,Clients!$A$5:$A$204,0)),"Code client inconnu"))</f>
        <v/>
      </c>
      <c r="D262" s="10"/>
      <c r="E262" s="16" t="str">
        <f aca="false">IF($D262="","",IFERROR(INDEX(Catalogue!$B$5:$B$304,MATCH($D262,Catalogue!$A$5:$A$304,0)),"Code produit inconnu"))</f>
        <v/>
      </c>
      <c r="F262" s="17" t="str">
        <f aca="false">IF($D262="","",IFERROR(INDEX(Catalogue!$C$5:$C$304,MATCH($D262,Catalogue!$A$5:$A$304,0)),""))</f>
        <v/>
      </c>
      <c r="G262" s="10"/>
      <c r="H262" s="18" t="str">
        <f aca="false">IF(OR($B262="",$D262=""),"",IFERROR(INDEX('Tarifs negocies'!$C$5:$C$404,MATCH($B262&amp;"|"&amp;$D262,'Tarifs negocies'!$D$5:$D$404,0)),IFERROR(INDEX(Catalogue!$D$5:$D$304,MATCH($D262,Catalogue!$A$5:$A$304,0))*(1-IFERROR(INDEX(Clients!$F$5:$F$204,MATCH($B262,Clients!$A$5:$A$204,0)),0)),"")))</f>
        <v/>
      </c>
      <c r="I262" s="18" t="str">
        <f aca="false">IF(OR($G262="",$H262=""),"",$G262*$H262)</f>
        <v/>
      </c>
      <c r="J262" s="15"/>
      <c r="K262" s="10"/>
    </row>
    <row r="263" customFormat="false" ht="15" hidden="false" customHeight="false" outlineLevel="0" collapsed="false">
      <c r="A263" s="15"/>
      <c r="B263" s="10"/>
      <c r="C263" s="16" t="str">
        <f aca="false">IF($B263="","",IFERROR(INDEX(Clients!$B$5:$B$204,MATCH($B263,Clients!$A$5:$A$204,0)),"Code client inconnu"))</f>
        <v/>
      </c>
      <c r="D263" s="10"/>
      <c r="E263" s="16" t="str">
        <f aca="false">IF($D263="","",IFERROR(INDEX(Catalogue!$B$5:$B$304,MATCH($D263,Catalogue!$A$5:$A$304,0)),"Code produit inconnu"))</f>
        <v/>
      </c>
      <c r="F263" s="17" t="str">
        <f aca="false">IF($D263="","",IFERROR(INDEX(Catalogue!$C$5:$C$304,MATCH($D263,Catalogue!$A$5:$A$304,0)),""))</f>
        <v/>
      </c>
      <c r="G263" s="10"/>
      <c r="H263" s="18" t="str">
        <f aca="false">IF(OR($B263="",$D263=""),"",IFERROR(INDEX('Tarifs negocies'!$C$5:$C$404,MATCH($B263&amp;"|"&amp;$D263,'Tarifs negocies'!$D$5:$D$404,0)),IFERROR(INDEX(Catalogue!$D$5:$D$304,MATCH($D263,Catalogue!$A$5:$A$304,0))*(1-IFERROR(INDEX(Clients!$F$5:$F$204,MATCH($B263,Clients!$A$5:$A$204,0)),0)),"")))</f>
        <v/>
      </c>
      <c r="I263" s="18" t="str">
        <f aca="false">IF(OR($G263="",$H263=""),"",$G263*$H263)</f>
        <v/>
      </c>
      <c r="J263" s="15"/>
      <c r="K263" s="10"/>
    </row>
    <row r="264" customFormat="false" ht="15" hidden="false" customHeight="false" outlineLevel="0" collapsed="false">
      <c r="A264" s="15"/>
      <c r="B264" s="10"/>
      <c r="C264" s="16" t="str">
        <f aca="false">IF($B264="","",IFERROR(INDEX(Clients!$B$5:$B$204,MATCH($B264,Clients!$A$5:$A$204,0)),"Code client inconnu"))</f>
        <v/>
      </c>
      <c r="D264" s="10"/>
      <c r="E264" s="16" t="str">
        <f aca="false">IF($D264="","",IFERROR(INDEX(Catalogue!$B$5:$B$304,MATCH($D264,Catalogue!$A$5:$A$304,0)),"Code produit inconnu"))</f>
        <v/>
      </c>
      <c r="F264" s="17" t="str">
        <f aca="false">IF($D264="","",IFERROR(INDEX(Catalogue!$C$5:$C$304,MATCH($D264,Catalogue!$A$5:$A$304,0)),""))</f>
        <v/>
      </c>
      <c r="G264" s="10"/>
      <c r="H264" s="18" t="str">
        <f aca="false">IF(OR($B264="",$D264=""),"",IFERROR(INDEX('Tarifs negocies'!$C$5:$C$404,MATCH($B264&amp;"|"&amp;$D264,'Tarifs negocies'!$D$5:$D$404,0)),IFERROR(INDEX(Catalogue!$D$5:$D$304,MATCH($D264,Catalogue!$A$5:$A$304,0))*(1-IFERROR(INDEX(Clients!$F$5:$F$204,MATCH($B264,Clients!$A$5:$A$204,0)),0)),"")))</f>
        <v/>
      </c>
      <c r="I264" s="18" t="str">
        <f aca="false">IF(OR($G264="",$H264=""),"",$G264*$H264)</f>
        <v/>
      </c>
      <c r="J264" s="15"/>
      <c r="K264" s="10"/>
    </row>
    <row r="265" customFormat="false" ht="15" hidden="false" customHeight="false" outlineLevel="0" collapsed="false">
      <c r="A265" s="15"/>
      <c r="B265" s="10"/>
      <c r="C265" s="16" t="str">
        <f aca="false">IF($B265="","",IFERROR(INDEX(Clients!$B$5:$B$204,MATCH($B265,Clients!$A$5:$A$204,0)),"Code client inconnu"))</f>
        <v/>
      </c>
      <c r="D265" s="10"/>
      <c r="E265" s="16" t="str">
        <f aca="false">IF($D265="","",IFERROR(INDEX(Catalogue!$B$5:$B$304,MATCH($D265,Catalogue!$A$5:$A$304,0)),"Code produit inconnu"))</f>
        <v/>
      </c>
      <c r="F265" s="17" t="str">
        <f aca="false">IF($D265="","",IFERROR(INDEX(Catalogue!$C$5:$C$304,MATCH($D265,Catalogue!$A$5:$A$304,0)),""))</f>
        <v/>
      </c>
      <c r="G265" s="10"/>
      <c r="H265" s="18" t="str">
        <f aca="false">IF(OR($B265="",$D265=""),"",IFERROR(INDEX('Tarifs negocies'!$C$5:$C$404,MATCH($B265&amp;"|"&amp;$D265,'Tarifs negocies'!$D$5:$D$404,0)),IFERROR(INDEX(Catalogue!$D$5:$D$304,MATCH($D265,Catalogue!$A$5:$A$304,0))*(1-IFERROR(INDEX(Clients!$F$5:$F$204,MATCH($B265,Clients!$A$5:$A$204,0)),0)),"")))</f>
        <v/>
      </c>
      <c r="I265" s="18" t="str">
        <f aca="false">IF(OR($G265="",$H265=""),"",$G265*$H265)</f>
        <v/>
      </c>
      <c r="J265" s="15"/>
      <c r="K265" s="10"/>
    </row>
    <row r="266" customFormat="false" ht="15" hidden="false" customHeight="false" outlineLevel="0" collapsed="false">
      <c r="A266" s="15"/>
      <c r="B266" s="10"/>
      <c r="C266" s="16" t="str">
        <f aca="false">IF($B266="","",IFERROR(INDEX(Clients!$B$5:$B$204,MATCH($B266,Clients!$A$5:$A$204,0)),"Code client inconnu"))</f>
        <v/>
      </c>
      <c r="D266" s="10"/>
      <c r="E266" s="16" t="str">
        <f aca="false">IF($D266="","",IFERROR(INDEX(Catalogue!$B$5:$B$304,MATCH($D266,Catalogue!$A$5:$A$304,0)),"Code produit inconnu"))</f>
        <v/>
      </c>
      <c r="F266" s="17" t="str">
        <f aca="false">IF($D266="","",IFERROR(INDEX(Catalogue!$C$5:$C$304,MATCH($D266,Catalogue!$A$5:$A$304,0)),""))</f>
        <v/>
      </c>
      <c r="G266" s="10"/>
      <c r="H266" s="18" t="str">
        <f aca="false">IF(OR($B266="",$D266=""),"",IFERROR(INDEX('Tarifs negocies'!$C$5:$C$404,MATCH($B266&amp;"|"&amp;$D266,'Tarifs negocies'!$D$5:$D$404,0)),IFERROR(INDEX(Catalogue!$D$5:$D$304,MATCH($D266,Catalogue!$A$5:$A$304,0))*(1-IFERROR(INDEX(Clients!$F$5:$F$204,MATCH($B266,Clients!$A$5:$A$204,0)),0)),"")))</f>
        <v/>
      </c>
      <c r="I266" s="18" t="str">
        <f aca="false">IF(OR($G266="",$H266=""),"",$G266*$H266)</f>
        <v/>
      </c>
      <c r="J266" s="15"/>
      <c r="K266" s="10"/>
    </row>
    <row r="267" customFormat="false" ht="15" hidden="false" customHeight="false" outlineLevel="0" collapsed="false">
      <c r="A267" s="15"/>
      <c r="B267" s="10"/>
      <c r="C267" s="16" t="str">
        <f aca="false">IF($B267="","",IFERROR(INDEX(Clients!$B$5:$B$204,MATCH($B267,Clients!$A$5:$A$204,0)),"Code client inconnu"))</f>
        <v/>
      </c>
      <c r="D267" s="10"/>
      <c r="E267" s="16" t="str">
        <f aca="false">IF($D267="","",IFERROR(INDEX(Catalogue!$B$5:$B$304,MATCH($D267,Catalogue!$A$5:$A$304,0)),"Code produit inconnu"))</f>
        <v/>
      </c>
      <c r="F267" s="17" t="str">
        <f aca="false">IF($D267="","",IFERROR(INDEX(Catalogue!$C$5:$C$304,MATCH($D267,Catalogue!$A$5:$A$304,0)),""))</f>
        <v/>
      </c>
      <c r="G267" s="10"/>
      <c r="H267" s="18" t="str">
        <f aca="false">IF(OR($B267="",$D267=""),"",IFERROR(INDEX('Tarifs negocies'!$C$5:$C$404,MATCH($B267&amp;"|"&amp;$D267,'Tarifs negocies'!$D$5:$D$404,0)),IFERROR(INDEX(Catalogue!$D$5:$D$304,MATCH($D267,Catalogue!$A$5:$A$304,0))*(1-IFERROR(INDEX(Clients!$F$5:$F$204,MATCH($B267,Clients!$A$5:$A$204,0)),0)),"")))</f>
        <v/>
      </c>
      <c r="I267" s="18" t="str">
        <f aca="false">IF(OR($G267="",$H267=""),"",$G267*$H267)</f>
        <v/>
      </c>
      <c r="J267" s="15"/>
      <c r="K267" s="10"/>
    </row>
    <row r="268" customFormat="false" ht="15" hidden="false" customHeight="false" outlineLevel="0" collapsed="false">
      <c r="A268" s="15"/>
      <c r="B268" s="10"/>
      <c r="C268" s="16" t="str">
        <f aca="false">IF($B268="","",IFERROR(INDEX(Clients!$B$5:$B$204,MATCH($B268,Clients!$A$5:$A$204,0)),"Code client inconnu"))</f>
        <v/>
      </c>
      <c r="D268" s="10"/>
      <c r="E268" s="16" t="str">
        <f aca="false">IF($D268="","",IFERROR(INDEX(Catalogue!$B$5:$B$304,MATCH($D268,Catalogue!$A$5:$A$304,0)),"Code produit inconnu"))</f>
        <v/>
      </c>
      <c r="F268" s="17" t="str">
        <f aca="false">IF($D268="","",IFERROR(INDEX(Catalogue!$C$5:$C$304,MATCH($D268,Catalogue!$A$5:$A$304,0)),""))</f>
        <v/>
      </c>
      <c r="G268" s="10"/>
      <c r="H268" s="18" t="str">
        <f aca="false">IF(OR($B268="",$D268=""),"",IFERROR(INDEX('Tarifs negocies'!$C$5:$C$404,MATCH($B268&amp;"|"&amp;$D268,'Tarifs negocies'!$D$5:$D$404,0)),IFERROR(INDEX(Catalogue!$D$5:$D$304,MATCH($D268,Catalogue!$A$5:$A$304,0))*(1-IFERROR(INDEX(Clients!$F$5:$F$204,MATCH($B268,Clients!$A$5:$A$204,0)),0)),"")))</f>
        <v/>
      </c>
      <c r="I268" s="18" t="str">
        <f aca="false">IF(OR($G268="",$H268=""),"",$G268*$H268)</f>
        <v/>
      </c>
      <c r="J268" s="15"/>
      <c r="K268" s="10"/>
    </row>
    <row r="269" customFormat="false" ht="15" hidden="false" customHeight="false" outlineLevel="0" collapsed="false">
      <c r="A269" s="15"/>
      <c r="B269" s="10"/>
      <c r="C269" s="16" t="str">
        <f aca="false">IF($B269="","",IFERROR(INDEX(Clients!$B$5:$B$204,MATCH($B269,Clients!$A$5:$A$204,0)),"Code client inconnu"))</f>
        <v/>
      </c>
      <c r="D269" s="10"/>
      <c r="E269" s="16" t="str">
        <f aca="false">IF($D269="","",IFERROR(INDEX(Catalogue!$B$5:$B$304,MATCH($D269,Catalogue!$A$5:$A$304,0)),"Code produit inconnu"))</f>
        <v/>
      </c>
      <c r="F269" s="17" t="str">
        <f aca="false">IF($D269="","",IFERROR(INDEX(Catalogue!$C$5:$C$304,MATCH($D269,Catalogue!$A$5:$A$304,0)),""))</f>
        <v/>
      </c>
      <c r="G269" s="10"/>
      <c r="H269" s="18" t="str">
        <f aca="false">IF(OR($B269="",$D269=""),"",IFERROR(INDEX('Tarifs negocies'!$C$5:$C$404,MATCH($B269&amp;"|"&amp;$D269,'Tarifs negocies'!$D$5:$D$404,0)),IFERROR(INDEX(Catalogue!$D$5:$D$304,MATCH($D269,Catalogue!$A$5:$A$304,0))*(1-IFERROR(INDEX(Clients!$F$5:$F$204,MATCH($B269,Clients!$A$5:$A$204,0)),0)),"")))</f>
        <v/>
      </c>
      <c r="I269" s="18" t="str">
        <f aca="false">IF(OR($G269="",$H269=""),"",$G269*$H269)</f>
        <v/>
      </c>
      <c r="J269" s="15"/>
      <c r="K269" s="10"/>
    </row>
    <row r="270" customFormat="false" ht="15" hidden="false" customHeight="false" outlineLevel="0" collapsed="false">
      <c r="A270" s="15"/>
      <c r="B270" s="10"/>
      <c r="C270" s="16" t="str">
        <f aca="false">IF($B270="","",IFERROR(INDEX(Clients!$B$5:$B$204,MATCH($B270,Clients!$A$5:$A$204,0)),"Code client inconnu"))</f>
        <v/>
      </c>
      <c r="D270" s="10"/>
      <c r="E270" s="16" t="str">
        <f aca="false">IF($D270="","",IFERROR(INDEX(Catalogue!$B$5:$B$304,MATCH($D270,Catalogue!$A$5:$A$304,0)),"Code produit inconnu"))</f>
        <v/>
      </c>
      <c r="F270" s="17" t="str">
        <f aca="false">IF($D270="","",IFERROR(INDEX(Catalogue!$C$5:$C$304,MATCH($D270,Catalogue!$A$5:$A$304,0)),""))</f>
        <v/>
      </c>
      <c r="G270" s="10"/>
      <c r="H270" s="18" t="str">
        <f aca="false">IF(OR($B270="",$D270=""),"",IFERROR(INDEX('Tarifs negocies'!$C$5:$C$404,MATCH($B270&amp;"|"&amp;$D270,'Tarifs negocies'!$D$5:$D$404,0)),IFERROR(INDEX(Catalogue!$D$5:$D$304,MATCH($D270,Catalogue!$A$5:$A$304,0))*(1-IFERROR(INDEX(Clients!$F$5:$F$204,MATCH($B270,Clients!$A$5:$A$204,0)),0)),"")))</f>
        <v/>
      </c>
      <c r="I270" s="18" t="str">
        <f aca="false">IF(OR($G270="",$H270=""),"",$G270*$H270)</f>
        <v/>
      </c>
      <c r="J270" s="15"/>
      <c r="K270" s="10"/>
    </row>
    <row r="271" customFormat="false" ht="15" hidden="false" customHeight="false" outlineLevel="0" collapsed="false">
      <c r="A271" s="15"/>
      <c r="B271" s="10"/>
      <c r="C271" s="16" t="str">
        <f aca="false">IF($B271="","",IFERROR(INDEX(Clients!$B$5:$B$204,MATCH($B271,Clients!$A$5:$A$204,0)),"Code client inconnu"))</f>
        <v/>
      </c>
      <c r="D271" s="10"/>
      <c r="E271" s="16" t="str">
        <f aca="false">IF($D271="","",IFERROR(INDEX(Catalogue!$B$5:$B$304,MATCH($D271,Catalogue!$A$5:$A$304,0)),"Code produit inconnu"))</f>
        <v/>
      </c>
      <c r="F271" s="17" t="str">
        <f aca="false">IF($D271="","",IFERROR(INDEX(Catalogue!$C$5:$C$304,MATCH($D271,Catalogue!$A$5:$A$304,0)),""))</f>
        <v/>
      </c>
      <c r="G271" s="10"/>
      <c r="H271" s="18" t="str">
        <f aca="false">IF(OR($B271="",$D271=""),"",IFERROR(INDEX('Tarifs negocies'!$C$5:$C$404,MATCH($B271&amp;"|"&amp;$D271,'Tarifs negocies'!$D$5:$D$404,0)),IFERROR(INDEX(Catalogue!$D$5:$D$304,MATCH($D271,Catalogue!$A$5:$A$304,0))*(1-IFERROR(INDEX(Clients!$F$5:$F$204,MATCH($B271,Clients!$A$5:$A$204,0)),0)),"")))</f>
        <v/>
      </c>
      <c r="I271" s="18" t="str">
        <f aca="false">IF(OR($G271="",$H271=""),"",$G271*$H271)</f>
        <v/>
      </c>
      <c r="J271" s="15"/>
      <c r="K271" s="10"/>
    </row>
    <row r="272" customFormat="false" ht="15" hidden="false" customHeight="false" outlineLevel="0" collapsed="false">
      <c r="A272" s="15"/>
      <c r="B272" s="10"/>
      <c r="C272" s="16" t="str">
        <f aca="false">IF($B272="","",IFERROR(INDEX(Clients!$B$5:$B$204,MATCH($B272,Clients!$A$5:$A$204,0)),"Code client inconnu"))</f>
        <v/>
      </c>
      <c r="D272" s="10"/>
      <c r="E272" s="16" t="str">
        <f aca="false">IF($D272="","",IFERROR(INDEX(Catalogue!$B$5:$B$304,MATCH($D272,Catalogue!$A$5:$A$304,0)),"Code produit inconnu"))</f>
        <v/>
      </c>
      <c r="F272" s="17" t="str">
        <f aca="false">IF($D272="","",IFERROR(INDEX(Catalogue!$C$5:$C$304,MATCH($D272,Catalogue!$A$5:$A$304,0)),""))</f>
        <v/>
      </c>
      <c r="G272" s="10"/>
      <c r="H272" s="18" t="str">
        <f aca="false">IF(OR($B272="",$D272=""),"",IFERROR(INDEX('Tarifs negocies'!$C$5:$C$404,MATCH($B272&amp;"|"&amp;$D272,'Tarifs negocies'!$D$5:$D$404,0)),IFERROR(INDEX(Catalogue!$D$5:$D$304,MATCH($D272,Catalogue!$A$5:$A$304,0))*(1-IFERROR(INDEX(Clients!$F$5:$F$204,MATCH($B272,Clients!$A$5:$A$204,0)),0)),"")))</f>
        <v/>
      </c>
      <c r="I272" s="18" t="str">
        <f aca="false">IF(OR($G272="",$H272=""),"",$G272*$H272)</f>
        <v/>
      </c>
      <c r="J272" s="15"/>
      <c r="K272" s="10"/>
    </row>
    <row r="273" customFormat="false" ht="15" hidden="false" customHeight="false" outlineLevel="0" collapsed="false">
      <c r="A273" s="15"/>
      <c r="B273" s="10"/>
      <c r="C273" s="16" t="str">
        <f aca="false">IF($B273="","",IFERROR(INDEX(Clients!$B$5:$B$204,MATCH($B273,Clients!$A$5:$A$204,0)),"Code client inconnu"))</f>
        <v/>
      </c>
      <c r="D273" s="10"/>
      <c r="E273" s="16" t="str">
        <f aca="false">IF($D273="","",IFERROR(INDEX(Catalogue!$B$5:$B$304,MATCH($D273,Catalogue!$A$5:$A$304,0)),"Code produit inconnu"))</f>
        <v/>
      </c>
      <c r="F273" s="17" t="str">
        <f aca="false">IF($D273="","",IFERROR(INDEX(Catalogue!$C$5:$C$304,MATCH($D273,Catalogue!$A$5:$A$304,0)),""))</f>
        <v/>
      </c>
      <c r="G273" s="10"/>
      <c r="H273" s="18" t="str">
        <f aca="false">IF(OR($B273="",$D273=""),"",IFERROR(INDEX('Tarifs negocies'!$C$5:$C$404,MATCH($B273&amp;"|"&amp;$D273,'Tarifs negocies'!$D$5:$D$404,0)),IFERROR(INDEX(Catalogue!$D$5:$D$304,MATCH($D273,Catalogue!$A$5:$A$304,0))*(1-IFERROR(INDEX(Clients!$F$5:$F$204,MATCH($B273,Clients!$A$5:$A$204,0)),0)),"")))</f>
        <v/>
      </c>
      <c r="I273" s="18" t="str">
        <f aca="false">IF(OR($G273="",$H273=""),"",$G273*$H273)</f>
        <v/>
      </c>
      <c r="J273" s="15"/>
      <c r="K273" s="10"/>
    </row>
    <row r="274" customFormat="false" ht="15" hidden="false" customHeight="false" outlineLevel="0" collapsed="false">
      <c r="A274" s="15"/>
      <c r="B274" s="10"/>
      <c r="C274" s="16" t="str">
        <f aca="false">IF($B274="","",IFERROR(INDEX(Clients!$B$5:$B$204,MATCH($B274,Clients!$A$5:$A$204,0)),"Code client inconnu"))</f>
        <v/>
      </c>
      <c r="D274" s="10"/>
      <c r="E274" s="16" t="str">
        <f aca="false">IF($D274="","",IFERROR(INDEX(Catalogue!$B$5:$B$304,MATCH($D274,Catalogue!$A$5:$A$304,0)),"Code produit inconnu"))</f>
        <v/>
      </c>
      <c r="F274" s="17" t="str">
        <f aca="false">IF($D274="","",IFERROR(INDEX(Catalogue!$C$5:$C$304,MATCH($D274,Catalogue!$A$5:$A$304,0)),""))</f>
        <v/>
      </c>
      <c r="G274" s="10"/>
      <c r="H274" s="18" t="str">
        <f aca="false">IF(OR($B274="",$D274=""),"",IFERROR(INDEX('Tarifs negocies'!$C$5:$C$404,MATCH($B274&amp;"|"&amp;$D274,'Tarifs negocies'!$D$5:$D$404,0)),IFERROR(INDEX(Catalogue!$D$5:$D$304,MATCH($D274,Catalogue!$A$5:$A$304,0))*(1-IFERROR(INDEX(Clients!$F$5:$F$204,MATCH($B274,Clients!$A$5:$A$204,0)),0)),"")))</f>
        <v/>
      </c>
      <c r="I274" s="18" t="str">
        <f aca="false">IF(OR($G274="",$H274=""),"",$G274*$H274)</f>
        <v/>
      </c>
      <c r="J274" s="15"/>
      <c r="K274" s="10"/>
    </row>
    <row r="275" customFormat="false" ht="15" hidden="false" customHeight="false" outlineLevel="0" collapsed="false">
      <c r="A275" s="15"/>
      <c r="B275" s="10"/>
      <c r="C275" s="16" t="str">
        <f aca="false">IF($B275="","",IFERROR(INDEX(Clients!$B$5:$B$204,MATCH($B275,Clients!$A$5:$A$204,0)),"Code client inconnu"))</f>
        <v/>
      </c>
      <c r="D275" s="10"/>
      <c r="E275" s="16" t="str">
        <f aca="false">IF($D275="","",IFERROR(INDEX(Catalogue!$B$5:$B$304,MATCH($D275,Catalogue!$A$5:$A$304,0)),"Code produit inconnu"))</f>
        <v/>
      </c>
      <c r="F275" s="17" t="str">
        <f aca="false">IF($D275="","",IFERROR(INDEX(Catalogue!$C$5:$C$304,MATCH($D275,Catalogue!$A$5:$A$304,0)),""))</f>
        <v/>
      </c>
      <c r="G275" s="10"/>
      <c r="H275" s="18" t="str">
        <f aca="false">IF(OR($B275="",$D275=""),"",IFERROR(INDEX('Tarifs negocies'!$C$5:$C$404,MATCH($B275&amp;"|"&amp;$D275,'Tarifs negocies'!$D$5:$D$404,0)),IFERROR(INDEX(Catalogue!$D$5:$D$304,MATCH($D275,Catalogue!$A$5:$A$304,0))*(1-IFERROR(INDEX(Clients!$F$5:$F$204,MATCH($B275,Clients!$A$5:$A$204,0)),0)),"")))</f>
        <v/>
      </c>
      <c r="I275" s="18" t="str">
        <f aca="false">IF(OR($G275="",$H275=""),"",$G275*$H275)</f>
        <v/>
      </c>
      <c r="J275" s="15"/>
      <c r="K275" s="10"/>
    </row>
    <row r="276" customFormat="false" ht="15" hidden="false" customHeight="false" outlineLevel="0" collapsed="false">
      <c r="A276" s="15"/>
      <c r="B276" s="10"/>
      <c r="C276" s="16" t="str">
        <f aca="false">IF($B276="","",IFERROR(INDEX(Clients!$B$5:$B$204,MATCH($B276,Clients!$A$5:$A$204,0)),"Code client inconnu"))</f>
        <v/>
      </c>
      <c r="D276" s="10"/>
      <c r="E276" s="16" t="str">
        <f aca="false">IF($D276="","",IFERROR(INDEX(Catalogue!$B$5:$B$304,MATCH($D276,Catalogue!$A$5:$A$304,0)),"Code produit inconnu"))</f>
        <v/>
      </c>
      <c r="F276" s="17" t="str">
        <f aca="false">IF($D276="","",IFERROR(INDEX(Catalogue!$C$5:$C$304,MATCH($D276,Catalogue!$A$5:$A$304,0)),""))</f>
        <v/>
      </c>
      <c r="G276" s="10"/>
      <c r="H276" s="18" t="str">
        <f aca="false">IF(OR($B276="",$D276=""),"",IFERROR(INDEX('Tarifs negocies'!$C$5:$C$404,MATCH($B276&amp;"|"&amp;$D276,'Tarifs negocies'!$D$5:$D$404,0)),IFERROR(INDEX(Catalogue!$D$5:$D$304,MATCH($D276,Catalogue!$A$5:$A$304,0))*(1-IFERROR(INDEX(Clients!$F$5:$F$204,MATCH($B276,Clients!$A$5:$A$204,0)),0)),"")))</f>
        <v/>
      </c>
      <c r="I276" s="18" t="str">
        <f aca="false">IF(OR($G276="",$H276=""),"",$G276*$H276)</f>
        <v/>
      </c>
      <c r="J276" s="15"/>
      <c r="K276" s="10"/>
    </row>
    <row r="277" customFormat="false" ht="15" hidden="false" customHeight="false" outlineLevel="0" collapsed="false">
      <c r="A277" s="15"/>
      <c r="B277" s="10"/>
      <c r="C277" s="16" t="str">
        <f aca="false">IF($B277="","",IFERROR(INDEX(Clients!$B$5:$B$204,MATCH($B277,Clients!$A$5:$A$204,0)),"Code client inconnu"))</f>
        <v/>
      </c>
      <c r="D277" s="10"/>
      <c r="E277" s="16" t="str">
        <f aca="false">IF($D277="","",IFERROR(INDEX(Catalogue!$B$5:$B$304,MATCH($D277,Catalogue!$A$5:$A$304,0)),"Code produit inconnu"))</f>
        <v/>
      </c>
      <c r="F277" s="17" t="str">
        <f aca="false">IF($D277="","",IFERROR(INDEX(Catalogue!$C$5:$C$304,MATCH($D277,Catalogue!$A$5:$A$304,0)),""))</f>
        <v/>
      </c>
      <c r="G277" s="10"/>
      <c r="H277" s="18" t="str">
        <f aca="false">IF(OR($B277="",$D277=""),"",IFERROR(INDEX('Tarifs negocies'!$C$5:$C$404,MATCH($B277&amp;"|"&amp;$D277,'Tarifs negocies'!$D$5:$D$404,0)),IFERROR(INDEX(Catalogue!$D$5:$D$304,MATCH($D277,Catalogue!$A$5:$A$304,0))*(1-IFERROR(INDEX(Clients!$F$5:$F$204,MATCH($B277,Clients!$A$5:$A$204,0)),0)),"")))</f>
        <v/>
      </c>
      <c r="I277" s="18" t="str">
        <f aca="false">IF(OR($G277="",$H277=""),"",$G277*$H277)</f>
        <v/>
      </c>
      <c r="J277" s="15"/>
      <c r="K277" s="10"/>
    </row>
    <row r="278" customFormat="false" ht="15" hidden="false" customHeight="false" outlineLevel="0" collapsed="false">
      <c r="A278" s="15"/>
      <c r="B278" s="10"/>
      <c r="C278" s="16" t="str">
        <f aca="false">IF($B278="","",IFERROR(INDEX(Clients!$B$5:$B$204,MATCH($B278,Clients!$A$5:$A$204,0)),"Code client inconnu"))</f>
        <v/>
      </c>
      <c r="D278" s="10"/>
      <c r="E278" s="16" t="str">
        <f aca="false">IF($D278="","",IFERROR(INDEX(Catalogue!$B$5:$B$304,MATCH($D278,Catalogue!$A$5:$A$304,0)),"Code produit inconnu"))</f>
        <v/>
      </c>
      <c r="F278" s="17" t="str">
        <f aca="false">IF($D278="","",IFERROR(INDEX(Catalogue!$C$5:$C$304,MATCH($D278,Catalogue!$A$5:$A$304,0)),""))</f>
        <v/>
      </c>
      <c r="G278" s="10"/>
      <c r="H278" s="18" t="str">
        <f aca="false">IF(OR($B278="",$D278=""),"",IFERROR(INDEX('Tarifs negocies'!$C$5:$C$404,MATCH($B278&amp;"|"&amp;$D278,'Tarifs negocies'!$D$5:$D$404,0)),IFERROR(INDEX(Catalogue!$D$5:$D$304,MATCH($D278,Catalogue!$A$5:$A$304,0))*(1-IFERROR(INDEX(Clients!$F$5:$F$204,MATCH($B278,Clients!$A$5:$A$204,0)),0)),"")))</f>
        <v/>
      </c>
      <c r="I278" s="18" t="str">
        <f aca="false">IF(OR($G278="",$H278=""),"",$G278*$H278)</f>
        <v/>
      </c>
      <c r="J278" s="15"/>
      <c r="K278" s="10"/>
    </row>
    <row r="279" customFormat="false" ht="15" hidden="false" customHeight="false" outlineLevel="0" collapsed="false">
      <c r="A279" s="15"/>
      <c r="B279" s="10"/>
      <c r="C279" s="16" t="str">
        <f aca="false">IF($B279="","",IFERROR(INDEX(Clients!$B$5:$B$204,MATCH($B279,Clients!$A$5:$A$204,0)),"Code client inconnu"))</f>
        <v/>
      </c>
      <c r="D279" s="10"/>
      <c r="E279" s="16" t="str">
        <f aca="false">IF($D279="","",IFERROR(INDEX(Catalogue!$B$5:$B$304,MATCH($D279,Catalogue!$A$5:$A$304,0)),"Code produit inconnu"))</f>
        <v/>
      </c>
      <c r="F279" s="17" t="str">
        <f aca="false">IF($D279="","",IFERROR(INDEX(Catalogue!$C$5:$C$304,MATCH($D279,Catalogue!$A$5:$A$304,0)),""))</f>
        <v/>
      </c>
      <c r="G279" s="10"/>
      <c r="H279" s="18" t="str">
        <f aca="false">IF(OR($B279="",$D279=""),"",IFERROR(INDEX('Tarifs negocies'!$C$5:$C$404,MATCH($B279&amp;"|"&amp;$D279,'Tarifs negocies'!$D$5:$D$404,0)),IFERROR(INDEX(Catalogue!$D$5:$D$304,MATCH($D279,Catalogue!$A$5:$A$304,0))*(1-IFERROR(INDEX(Clients!$F$5:$F$204,MATCH($B279,Clients!$A$5:$A$204,0)),0)),"")))</f>
        <v/>
      </c>
      <c r="I279" s="18" t="str">
        <f aca="false">IF(OR($G279="",$H279=""),"",$G279*$H279)</f>
        <v/>
      </c>
      <c r="J279" s="15"/>
      <c r="K279" s="10"/>
    </row>
    <row r="280" customFormat="false" ht="15" hidden="false" customHeight="false" outlineLevel="0" collapsed="false">
      <c r="A280" s="15"/>
      <c r="B280" s="10"/>
      <c r="C280" s="16" t="str">
        <f aca="false">IF($B280="","",IFERROR(INDEX(Clients!$B$5:$B$204,MATCH($B280,Clients!$A$5:$A$204,0)),"Code client inconnu"))</f>
        <v/>
      </c>
      <c r="D280" s="10"/>
      <c r="E280" s="16" t="str">
        <f aca="false">IF($D280="","",IFERROR(INDEX(Catalogue!$B$5:$B$304,MATCH($D280,Catalogue!$A$5:$A$304,0)),"Code produit inconnu"))</f>
        <v/>
      </c>
      <c r="F280" s="17" t="str">
        <f aca="false">IF($D280="","",IFERROR(INDEX(Catalogue!$C$5:$C$304,MATCH($D280,Catalogue!$A$5:$A$304,0)),""))</f>
        <v/>
      </c>
      <c r="G280" s="10"/>
      <c r="H280" s="18" t="str">
        <f aca="false">IF(OR($B280="",$D280=""),"",IFERROR(INDEX('Tarifs negocies'!$C$5:$C$404,MATCH($B280&amp;"|"&amp;$D280,'Tarifs negocies'!$D$5:$D$404,0)),IFERROR(INDEX(Catalogue!$D$5:$D$304,MATCH($D280,Catalogue!$A$5:$A$304,0))*(1-IFERROR(INDEX(Clients!$F$5:$F$204,MATCH($B280,Clients!$A$5:$A$204,0)),0)),"")))</f>
        <v/>
      </c>
      <c r="I280" s="18" t="str">
        <f aca="false">IF(OR($G280="",$H280=""),"",$G280*$H280)</f>
        <v/>
      </c>
      <c r="J280" s="15"/>
      <c r="K280" s="10"/>
    </row>
    <row r="281" customFormat="false" ht="15" hidden="false" customHeight="false" outlineLevel="0" collapsed="false">
      <c r="A281" s="15"/>
      <c r="B281" s="10"/>
      <c r="C281" s="16" t="str">
        <f aca="false">IF($B281="","",IFERROR(INDEX(Clients!$B$5:$B$204,MATCH($B281,Clients!$A$5:$A$204,0)),"Code client inconnu"))</f>
        <v/>
      </c>
      <c r="D281" s="10"/>
      <c r="E281" s="16" t="str">
        <f aca="false">IF($D281="","",IFERROR(INDEX(Catalogue!$B$5:$B$304,MATCH($D281,Catalogue!$A$5:$A$304,0)),"Code produit inconnu"))</f>
        <v/>
      </c>
      <c r="F281" s="17" t="str">
        <f aca="false">IF($D281="","",IFERROR(INDEX(Catalogue!$C$5:$C$304,MATCH($D281,Catalogue!$A$5:$A$304,0)),""))</f>
        <v/>
      </c>
      <c r="G281" s="10"/>
      <c r="H281" s="18" t="str">
        <f aca="false">IF(OR($B281="",$D281=""),"",IFERROR(INDEX('Tarifs negocies'!$C$5:$C$404,MATCH($B281&amp;"|"&amp;$D281,'Tarifs negocies'!$D$5:$D$404,0)),IFERROR(INDEX(Catalogue!$D$5:$D$304,MATCH($D281,Catalogue!$A$5:$A$304,0))*(1-IFERROR(INDEX(Clients!$F$5:$F$204,MATCH($B281,Clients!$A$5:$A$204,0)),0)),"")))</f>
        <v/>
      </c>
      <c r="I281" s="18" t="str">
        <f aca="false">IF(OR($G281="",$H281=""),"",$G281*$H281)</f>
        <v/>
      </c>
      <c r="J281" s="15"/>
      <c r="K281" s="10"/>
    </row>
    <row r="282" customFormat="false" ht="15" hidden="false" customHeight="false" outlineLevel="0" collapsed="false">
      <c r="A282" s="15"/>
      <c r="B282" s="10"/>
      <c r="C282" s="16" t="str">
        <f aca="false">IF($B282="","",IFERROR(INDEX(Clients!$B$5:$B$204,MATCH($B282,Clients!$A$5:$A$204,0)),"Code client inconnu"))</f>
        <v/>
      </c>
      <c r="D282" s="10"/>
      <c r="E282" s="16" t="str">
        <f aca="false">IF($D282="","",IFERROR(INDEX(Catalogue!$B$5:$B$304,MATCH($D282,Catalogue!$A$5:$A$304,0)),"Code produit inconnu"))</f>
        <v/>
      </c>
      <c r="F282" s="17" t="str">
        <f aca="false">IF($D282="","",IFERROR(INDEX(Catalogue!$C$5:$C$304,MATCH($D282,Catalogue!$A$5:$A$304,0)),""))</f>
        <v/>
      </c>
      <c r="G282" s="10"/>
      <c r="H282" s="18" t="str">
        <f aca="false">IF(OR($B282="",$D282=""),"",IFERROR(INDEX('Tarifs negocies'!$C$5:$C$404,MATCH($B282&amp;"|"&amp;$D282,'Tarifs negocies'!$D$5:$D$404,0)),IFERROR(INDEX(Catalogue!$D$5:$D$304,MATCH($D282,Catalogue!$A$5:$A$304,0))*(1-IFERROR(INDEX(Clients!$F$5:$F$204,MATCH($B282,Clients!$A$5:$A$204,0)),0)),"")))</f>
        <v/>
      </c>
      <c r="I282" s="18" t="str">
        <f aca="false">IF(OR($G282="",$H282=""),"",$G282*$H282)</f>
        <v/>
      </c>
      <c r="J282" s="15"/>
      <c r="K282" s="10"/>
    </row>
    <row r="283" customFormat="false" ht="15" hidden="false" customHeight="false" outlineLevel="0" collapsed="false">
      <c r="A283" s="15"/>
      <c r="B283" s="10"/>
      <c r="C283" s="16" t="str">
        <f aca="false">IF($B283="","",IFERROR(INDEX(Clients!$B$5:$B$204,MATCH($B283,Clients!$A$5:$A$204,0)),"Code client inconnu"))</f>
        <v/>
      </c>
      <c r="D283" s="10"/>
      <c r="E283" s="16" t="str">
        <f aca="false">IF($D283="","",IFERROR(INDEX(Catalogue!$B$5:$B$304,MATCH($D283,Catalogue!$A$5:$A$304,0)),"Code produit inconnu"))</f>
        <v/>
      </c>
      <c r="F283" s="17" t="str">
        <f aca="false">IF($D283="","",IFERROR(INDEX(Catalogue!$C$5:$C$304,MATCH($D283,Catalogue!$A$5:$A$304,0)),""))</f>
        <v/>
      </c>
      <c r="G283" s="10"/>
      <c r="H283" s="18" t="str">
        <f aca="false">IF(OR($B283="",$D283=""),"",IFERROR(INDEX('Tarifs negocies'!$C$5:$C$404,MATCH($B283&amp;"|"&amp;$D283,'Tarifs negocies'!$D$5:$D$404,0)),IFERROR(INDEX(Catalogue!$D$5:$D$304,MATCH($D283,Catalogue!$A$5:$A$304,0))*(1-IFERROR(INDEX(Clients!$F$5:$F$204,MATCH($B283,Clients!$A$5:$A$204,0)),0)),"")))</f>
        <v/>
      </c>
      <c r="I283" s="18" t="str">
        <f aca="false">IF(OR($G283="",$H283=""),"",$G283*$H283)</f>
        <v/>
      </c>
      <c r="J283" s="15"/>
      <c r="K283" s="10"/>
    </row>
    <row r="284" customFormat="false" ht="15" hidden="false" customHeight="false" outlineLevel="0" collapsed="false">
      <c r="A284" s="15"/>
      <c r="B284" s="10"/>
      <c r="C284" s="16" t="str">
        <f aca="false">IF($B284="","",IFERROR(INDEX(Clients!$B$5:$B$204,MATCH($B284,Clients!$A$5:$A$204,0)),"Code client inconnu"))</f>
        <v/>
      </c>
      <c r="D284" s="10"/>
      <c r="E284" s="16" t="str">
        <f aca="false">IF($D284="","",IFERROR(INDEX(Catalogue!$B$5:$B$304,MATCH($D284,Catalogue!$A$5:$A$304,0)),"Code produit inconnu"))</f>
        <v/>
      </c>
      <c r="F284" s="17" t="str">
        <f aca="false">IF($D284="","",IFERROR(INDEX(Catalogue!$C$5:$C$304,MATCH($D284,Catalogue!$A$5:$A$304,0)),""))</f>
        <v/>
      </c>
      <c r="G284" s="10"/>
      <c r="H284" s="18" t="str">
        <f aca="false">IF(OR($B284="",$D284=""),"",IFERROR(INDEX('Tarifs negocies'!$C$5:$C$404,MATCH($B284&amp;"|"&amp;$D284,'Tarifs negocies'!$D$5:$D$404,0)),IFERROR(INDEX(Catalogue!$D$5:$D$304,MATCH($D284,Catalogue!$A$5:$A$304,0))*(1-IFERROR(INDEX(Clients!$F$5:$F$204,MATCH($B284,Clients!$A$5:$A$204,0)),0)),"")))</f>
        <v/>
      </c>
      <c r="I284" s="18" t="str">
        <f aca="false">IF(OR($G284="",$H284=""),"",$G284*$H284)</f>
        <v/>
      </c>
      <c r="J284" s="15"/>
      <c r="K284" s="10"/>
    </row>
    <row r="285" customFormat="false" ht="15" hidden="false" customHeight="false" outlineLevel="0" collapsed="false">
      <c r="A285" s="15"/>
      <c r="B285" s="10"/>
      <c r="C285" s="16" t="str">
        <f aca="false">IF($B285="","",IFERROR(INDEX(Clients!$B$5:$B$204,MATCH($B285,Clients!$A$5:$A$204,0)),"Code client inconnu"))</f>
        <v/>
      </c>
      <c r="D285" s="10"/>
      <c r="E285" s="16" t="str">
        <f aca="false">IF($D285="","",IFERROR(INDEX(Catalogue!$B$5:$B$304,MATCH($D285,Catalogue!$A$5:$A$304,0)),"Code produit inconnu"))</f>
        <v/>
      </c>
      <c r="F285" s="17" t="str">
        <f aca="false">IF($D285="","",IFERROR(INDEX(Catalogue!$C$5:$C$304,MATCH($D285,Catalogue!$A$5:$A$304,0)),""))</f>
        <v/>
      </c>
      <c r="G285" s="10"/>
      <c r="H285" s="18" t="str">
        <f aca="false">IF(OR($B285="",$D285=""),"",IFERROR(INDEX('Tarifs negocies'!$C$5:$C$404,MATCH($B285&amp;"|"&amp;$D285,'Tarifs negocies'!$D$5:$D$404,0)),IFERROR(INDEX(Catalogue!$D$5:$D$304,MATCH($D285,Catalogue!$A$5:$A$304,0))*(1-IFERROR(INDEX(Clients!$F$5:$F$204,MATCH($B285,Clients!$A$5:$A$204,0)),0)),"")))</f>
        <v/>
      </c>
      <c r="I285" s="18" t="str">
        <f aca="false">IF(OR($G285="",$H285=""),"",$G285*$H285)</f>
        <v/>
      </c>
      <c r="J285" s="15"/>
      <c r="K285" s="10"/>
    </row>
    <row r="286" customFormat="false" ht="15" hidden="false" customHeight="false" outlineLevel="0" collapsed="false">
      <c r="A286" s="15"/>
      <c r="B286" s="10"/>
      <c r="C286" s="16" t="str">
        <f aca="false">IF($B286="","",IFERROR(INDEX(Clients!$B$5:$B$204,MATCH($B286,Clients!$A$5:$A$204,0)),"Code client inconnu"))</f>
        <v/>
      </c>
      <c r="D286" s="10"/>
      <c r="E286" s="16" t="str">
        <f aca="false">IF($D286="","",IFERROR(INDEX(Catalogue!$B$5:$B$304,MATCH($D286,Catalogue!$A$5:$A$304,0)),"Code produit inconnu"))</f>
        <v/>
      </c>
      <c r="F286" s="17" t="str">
        <f aca="false">IF($D286="","",IFERROR(INDEX(Catalogue!$C$5:$C$304,MATCH($D286,Catalogue!$A$5:$A$304,0)),""))</f>
        <v/>
      </c>
      <c r="G286" s="10"/>
      <c r="H286" s="18" t="str">
        <f aca="false">IF(OR($B286="",$D286=""),"",IFERROR(INDEX('Tarifs negocies'!$C$5:$C$404,MATCH($B286&amp;"|"&amp;$D286,'Tarifs negocies'!$D$5:$D$404,0)),IFERROR(INDEX(Catalogue!$D$5:$D$304,MATCH($D286,Catalogue!$A$5:$A$304,0))*(1-IFERROR(INDEX(Clients!$F$5:$F$204,MATCH($B286,Clients!$A$5:$A$204,0)),0)),"")))</f>
        <v/>
      </c>
      <c r="I286" s="18" t="str">
        <f aca="false">IF(OR($G286="",$H286=""),"",$G286*$H286)</f>
        <v/>
      </c>
      <c r="J286" s="15"/>
      <c r="K286" s="10"/>
    </row>
    <row r="287" customFormat="false" ht="15" hidden="false" customHeight="false" outlineLevel="0" collapsed="false">
      <c r="A287" s="15"/>
      <c r="B287" s="10"/>
      <c r="C287" s="16" t="str">
        <f aca="false">IF($B287="","",IFERROR(INDEX(Clients!$B$5:$B$204,MATCH($B287,Clients!$A$5:$A$204,0)),"Code client inconnu"))</f>
        <v/>
      </c>
      <c r="D287" s="10"/>
      <c r="E287" s="16" t="str">
        <f aca="false">IF($D287="","",IFERROR(INDEX(Catalogue!$B$5:$B$304,MATCH($D287,Catalogue!$A$5:$A$304,0)),"Code produit inconnu"))</f>
        <v/>
      </c>
      <c r="F287" s="17" t="str">
        <f aca="false">IF($D287="","",IFERROR(INDEX(Catalogue!$C$5:$C$304,MATCH($D287,Catalogue!$A$5:$A$304,0)),""))</f>
        <v/>
      </c>
      <c r="G287" s="10"/>
      <c r="H287" s="18" t="str">
        <f aca="false">IF(OR($B287="",$D287=""),"",IFERROR(INDEX('Tarifs negocies'!$C$5:$C$404,MATCH($B287&amp;"|"&amp;$D287,'Tarifs negocies'!$D$5:$D$404,0)),IFERROR(INDEX(Catalogue!$D$5:$D$304,MATCH($D287,Catalogue!$A$5:$A$304,0))*(1-IFERROR(INDEX(Clients!$F$5:$F$204,MATCH($B287,Clients!$A$5:$A$204,0)),0)),"")))</f>
        <v/>
      </c>
      <c r="I287" s="18" t="str">
        <f aca="false">IF(OR($G287="",$H287=""),"",$G287*$H287)</f>
        <v/>
      </c>
      <c r="J287" s="15"/>
      <c r="K287" s="10"/>
    </row>
    <row r="288" customFormat="false" ht="15" hidden="false" customHeight="false" outlineLevel="0" collapsed="false">
      <c r="A288" s="15"/>
      <c r="B288" s="10"/>
      <c r="C288" s="16" t="str">
        <f aca="false">IF($B288="","",IFERROR(INDEX(Clients!$B$5:$B$204,MATCH($B288,Clients!$A$5:$A$204,0)),"Code client inconnu"))</f>
        <v/>
      </c>
      <c r="D288" s="10"/>
      <c r="E288" s="16" t="str">
        <f aca="false">IF($D288="","",IFERROR(INDEX(Catalogue!$B$5:$B$304,MATCH($D288,Catalogue!$A$5:$A$304,0)),"Code produit inconnu"))</f>
        <v/>
      </c>
      <c r="F288" s="17" t="str">
        <f aca="false">IF($D288="","",IFERROR(INDEX(Catalogue!$C$5:$C$304,MATCH($D288,Catalogue!$A$5:$A$304,0)),""))</f>
        <v/>
      </c>
      <c r="G288" s="10"/>
      <c r="H288" s="18" t="str">
        <f aca="false">IF(OR($B288="",$D288=""),"",IFERROR(INDEX('Tarifs negocies'!$C$5:$C$404,MATCH($B288&amp;"|"&amp;$D288,'Tarifs negocies'!$D$5:$D$404,0)),IFERROR(INDEX(Catalogue!$D$5:$D$304,MATCH($D288,Catalogue!$A$5:$A$304,0))*(1-IFERROR(INDEX(Clients!$F$5:$F$204,MATCH($B288,Clients!$A$5:$A$204,0)),0)),"")))</f>
        <v/>
      </c>
      <c r="I288" s="18" t="str">
        <f aca="false">IF(OR($G288="",$H288=""),"",$G288*$H288)</f>
        <v/>
      </c>
      <c r="J288" s="15"/>
      <c r="K288" s="10"/>
    </row>
    <row r="289" customFormat="false" ht="15" hidden="false" customHeight="false" outlineLevel="0" collapsed="false">
      <c r="A289" s="15"/>
      <c r="B289" s="10"/>
      <c r="C289" s="16" t="str">
        <f aca="false">IF($B289="","",IFERROR(INDEX(Clients!$B$5:$B$204,MATCH($B289,Clients!$A$5:$A$204,0)),"Code client inconnu"))</f>
        <v/>
      </c>
      <c r="D289" s="10"/>
      <c r="E289" s="16" t="str">
        <f aca="false">IF($D289="","",IFERROR(INDEX(Catalogue!$B$5:$B$304,MATCH($D289,Catalogue!$A$5:$A$304,0)),"Code produit inconnu"))</f>
        <v/>
      </c>
      <c r="F289" s="17" t="str">
        <f aca="false">IF($D289="","",IFERROR(INDEX(Catalogue!$C$5:$C$304,MATCH($D289,Catalogue!$A$5:$A$304,0)),""))</f>
        <v/>
      </c>
      <c r="G289" s="10"/>
      <c r="H289" s="18" t="str">
        <f aca="false">IF(OR($B289="",$D289=""),"",IFERROR(INDEX('Tarifs negocies'!$C$5:$C$404,MATCH($B289&amp;"|"&amp;$D289,'Tarifs negocies'!$D$5:$D$404,0)),IFERROR(INDEX(Catalogue!$D$5:$D$304,MATCH($D289,Catalogue!$A$5:$A$304,0))*(1-IFERROR(INDEX(Clients!$F$5:$F$204,MATCH($B289,Clients!$A$5:$A$204,0)),0)),"")))</f>
        <v/>
      </c>
      <c r="I289" s="18" t="str">
        <f aca="false">IF(OR($G289="",$H289=""),"",$G289*$H289)</f>
        <v/>
      </c>
      <c r="J289" s="15"/>
      <c r="K289" s="10"/>
    </row>
    <row r="290" customFormat="false" ht="15" hidden="false" customHeight="false" outlineLevel="0" collapsed="false">
      <c r="A290" s="15"/>
      <c r="B290" s="10"/>
      <c r="C290" s="16" t="str">
        <f aca="false">IF($B290="","",IFERROR(INDEX(Clients!$B$5:$B$204,MATCH($B290,Clients!$A$5:$A$204,0)),"Code client inconnu"))</f>
        <v/>
      </c>
      <c r="D290" s="10"/>
      <c r="E290" s="16" t="str">
        <f aca="false">IF($D290="","",IFERROR(INDEX(Catalogue!$B$5:$B$304,MATCH($D290,Catalogue!$A$5:$A$304,0)),"Code produit inconnu"))</f>
        <v/>
      </c>
      <c r="F290" s="17" t="str">
        <f aca="false">IF($D290="","",IFERROR(INDEX(Catalogue!$C$5:$C$304,MATCH($D290,Catalogue!$A$5:$A$304,0)),""))</f>
        <v/>
      </c>
      <c r="G290" s="10"/>
      <c r="H290" s="18" t="str">
        <f aca="false">IF(OR($B290="",$D290=""),"",IFERROR(INDEX('Tarifs negocies'!$C$5:$C$404,MATCH($B290&amp;"|"&amp;$D290,'Tarifs negocies'!$D$5:$D$404,0)),IFERROR(INDEX(Catalogue!$D$5:$D$304,MATCH($D290,Catalogue!$A$5:$A$304,0))*(1-IFERROR(INDEX(Clients!$F$5:$F$204,MATCH($B290,Clients!$A$5:$A$204,0)),0)),"")))</f>
        <v/>
      </c>
      <c r="I290" s="18" t="str">
        <f aca="false">IF(OR($G290="",$H290=""),"",$G290*$H290)</f>
        <v/>
      </c>
      <c r="J290" s="15"/>
      <c r="K290" s="10"/>
    </row>
    <row r="291" customFormat="false" ht="15" hidden="false" customHeight="false" outlineLevel="0" collapsed="false">
      <c r="A291" s="15"/>
      <c r="B291" s="10"/>
      <c r="C291" s="16" t="str">
        <f aca="false">IF($B291="","",IFERROR(INDEX(Clients!$B$5:$B$204,MATCH($B291,Clients!$A$5:$A$204,0)),"Code client inconnu"))</f>
        <v/>
      </c>
      <c r="D291" s="10"/>
      <c r="E291" s="16" t="str">
        <f aca="false">IF($D291="","",IFERROR(INDEX(Catalogue!$B$5:$B$304,MATCH($D291,Catalogue!$A$5:$A$304,0)),"Code produit inconnu"))</f>
        <v/>
      </c>
      <c r="F291" s="17" t="str">
        <f aca="false">IF($D291="","",IFERROR(INDEX(Catalogue!$C$5:$C$304,MATCH($D291,Catalogue!$A$5:$A$304,0)),""))</f>
        <v/>
      </c>
      <c r="G291" s="10"/>
      <c r="H291" s="18" t="str">
        <f aca="false">IF(OR($B291="",$D291=""),"",IFERROR(INDEX('Tarifs negocies'!$C$5:$C$404,MATCH($B291&amp;"|"&amp;$D291,'Tarifs negocies'!$D$5:$D$404,0)),IFERROR(INDEX(Catalogue!$D$5:$D$304,MATCH($D291,Catalogue!$A$5:$A$304,0))*(1-IFERROR(INDEX(Clients!$F$5:$F$204,MATCH($B291,Clients!$A$5:$A$204,0)),0)),"")))</f>
        <v/>
      </c>
      <c r="I291" s="18" t="str">
        <f aca="false">IF(OR($G291="",$H291=""),"",$G291*$H291)</f>
        <v/>
      </c>
      <c r="J291" s="15"/>
      <c r="K291" s="10"/>
    </row>
    <row r="292" customFormat="false" ht="15" hidden="false" customHeight="false" outlineLevel="0" collapsed="false">
      <c r="A292" s="15"/>
      <c r="B292" s="10"/>
      <c r="C292" s="16" t="str">
        <f aca="false">IF($B292="","",IFERROR(INDEX(Clients!$B$5:$B$204,MATCH($B292,Clients!$A$5:$A$204,0)),"Code client inconnu"))</f>
        <v/>
      </c>
      <c r="D292" s="10"/>
      <c r="E292" s="16" t="str">
        <f aca="false">IF($D292="","",IFERROR(INDEX(Catalogue!$B$5:$B$304,MATCH($D292,Catalogue!$A$5:$A$304,0)),"Code produit inconnu"))</f>
        <v/>
      </c>
      <c r="F292" s="17" t="str">
        <f aca="false">IF($D292="","",IFERROR(INDEX(Catalogue!$C$5:$C$304,MATCH($D292,Catalogue!$A$5:$A$304,0)),""))</f>
        <v/>
      </c>
      <c r="G292" s="10"/>
      <c r="H292" s="18" t="str">
        <f aca="false">IF(OR($B292="",$D292=""),"",IFERROR(INDEX('Tarifs negocies'!$C$5:$C$404,MATCH($B292&amp;"|"&amp;$D292,'Tarifs negocies'!$D$5:$D$404,0)),IFERROR(INDEX(Catalogue!$D$5:$D$304,MATCH($D292,Catalogue!$A$5:$A$304,0))*(1-IFERROR(INDEX(Clients!$F$5:$F$204,MATCH($B292,Clients!$A$5:$A$204,0)),0)),"")))</f>
        <v/>
      </c>
      <c r="I292" s="18" t="str">
        <f aca="false">IF(OR($G292="",$H292=""),"",$G292*$H292)</f>
        <v/>
      </c>
      <c r="J292" s="15"/>
      <c r="K292" s="10"/>
    </row>
    <row r="293" customFormat="false" ht="15" hidden="false" customHeight="false" outlineLevel="0" collapsed="false">
      <c r="A293" s="15"/>
      <c r="B293" s="10"/>
      <c r="C293" s="16" t="str">
        <f aca="false">IF($B293="","",IFERROR(INDEX(Clients!$B$5:$B$204,MATCH($B293,Clients!$A$5:$A$204,0)),"Code client inconnu"))</f>
        <v/>
      </c>
      <c r="D293" s="10"/>
      <c r="E293" s="16" t="str">
        <f aca="false">IF($D293="","",IFERROR(INDEX(Catalogue!$B$5:$B$304,MATCH($D293,Catalogue!$A$5:$A$304,0)),"Code produit inconnu"))</f>
        <v/>
      </c>
      <c r="F293" s="17" t="str">
        <f aca="false">IF($D293="","",IFERROR(INDEX(Catalogue!$C$5:$C$304,MATCH($D293,Catalogue!$A$5:$A$304,0)),""))</f>
        <v/>
      </c>
      <c r="G293" s="10"/>
      <c r="H293" s="18" t="str">
        <f aca="false">IF(OR($B293="",$D293=""),"",IFERROR(INDEX('Tarifs negocies'!$C$5:$C$404,MATCH($B293&amp;"|"&amp;$D293,'Tarifs negocies'!$D$5:$D$404,0)),IFERROR(INDEX(Catalogue!$D$5:$D$304,MATCH($D293,Catalogue!$A$5:$A$304,0))*(1-IFERROR(INDEX(Clients!$F$5:$F$204,MATCH($B293,Clients!$A$5:$A$204,0)),0)),"")))</f>
        <v/>
      </c>
      <c r="I293" s="18" t="str">
        <f aca="false">IF(OR($G293="",$H293=""),"",$G293*$H293)</f>
        <v/>
      </c>
      <c r="J293" s="15"/>
      <c r="K293" s="10"/>
    </row>
    <row r="294" customFormat="false" ht="15" hidden="false" customHeight="false" outlineLevel="0" collapsed="false">
      <c r="A294" s="15"/>
      <c r="B294" s="10"/>
      <c r="C294" s="16" t="str">
        <f aca="false">IF($B294="","",IFERROR(INDEX(Clients!$B$5:$B$204,MATCH($B294,Clients!$A$5:$A$204,0)),"Code client inconnu"))</f>
        <v/>
      </c>
      <c r="D294" s="10"/>
      <c r="E294" s="16" t="str">
        <f aca="false">IF($D294="","",IFERROR(INDEX(Catalogue!$B$5:$B$304,MATCH($D294,Catalogue!$A$5:$A$304,0)),"Code produit inconnu"))</f>
        <v/>
      </c>
      <c r="F294" s="17" t="str">
        <f aca="false">IF($D294="","",IFERROR(INDEX(Catalogue!$C$5:$C$304,MATCH($D294,Catalogue!$A$5:$A$304,0)),""))</f>
        <v/>
      </c>
      <c r="G294" s="10"/>
      <c r="H294" s="18" t="str">
        <f aca="false">IF(OR($B294="",$D294=""),"",IFERROR(INDEX('Tarifs negocies'!$C$5:$C$404,MATCH($B294&amp;"|"&amp;$D294,'Tarifs negocies'!$D$5:$D$404,0)),IFERROR(INDEX(Catalogue!$D$5:$D$304,MATCH($D294,Catalogue!$A$5:$A$304,0))*(1-IFERROR(INDEX(Clients!$F$5:$F$204,MATCH($B294,Clients!$A$5:$A$204,0)),0)),"")))</f>
        <v/>
      </c>
      <c r="I294" s="18" t="str">
        <f aca="false">IF(OR($G294="",$H294=""),"",$G294*$H294)</f>
        <v/>
      </c>
      <c r="J294" s="15"/>
      <c r="K294" s="10"/>
    </row>
    <row r="295" customFormat="false" ht="15" hidden="false" customHeight="false" outlineLevel="0" collapsed="false">
      <c r="A295" s="15"/>
      <c r="B295" s="10"/>
      <c r="C295" s="16" t="str">
        <f aca="false">IF($B295="","",IFERROR(INDEX(Clients!$B$5:$B$204,MATCH($B295,Clients!$A$5:$A$204,0)),"Code client inconnu"))</f>
        <v/>
      </c>
      <c r="D295" s="10"/>
      <c r="E295" s="16" t="str">
        <f aca="false">IF($D295="","",IFERROR(INDEX(Catalogue!$B$5:$B$304,MATCH($D295,Catalogue!$A$5:$A$304,0)),"Code produit inconnu"))</f>
        <v/>
      </c>
      <c r="F295" s="17" t="str">
        <f aca="false">IF($D295="","",IFERROR(INDEX(Catalogue!$C$5:$C$304,MATCH($D295,Catalogue!$A$5:$A$304,0)),""))</f>
        <v/>
      </c>
      <c r="G295" s="10"/>
      <c r="H295" s="18" t="str">
        <f aca="false">IF(OR($B295="",$D295=""),"",IFERROR(INDEX('Tarifs negocies'!$C$5:$C$404,MATCH($B295&amp;"|"&amp;$D295,'Tarifs negocies'!$D$5:$D$404,0)),IFERROR(INDEX(Catalogue!$D$5:$D$304,MATCH($D295,Catalogue!$A$5:$A$304,0))*(1-IFERROR(INDEX(Clients!$F$5:$F$204,MATCH($B295,Clients!$A$5:$A$204,0)),0)),"")))</f>
        <v/>
      </c>
      <c r="I295" s="18" t="str">
        <f aca="false">IF(OR($G295="",$H295=""),"",$G295*$H295)</f>
        <v/>
      </c>
      <c r="J295" s="15"/>
      <c r="K295" s="10"/>
    </row>
    <row r="296" customFormat="false" ht="15" hidden="false" customHeight="false" outlineLevel="0" collapsed="false">
      <c r="A296" s="15"/>
      <c r="B296" s="10"/>
      <c r="C296" s="16" t="str">
        <f aca="false">IF($B296="","",IFERROR(INDEX(Clients!$B$5:$B$204,MATCH($B296,Clients!$A$5:$A$204,0)),"Code client inconnu"))</f>
        <v/>
      </c>
      <c r="D296" s="10"/>
      <c r="E296" s="16" t="str">
        <f aca="false">IF($D296="","",IFERROR(INDEX(Catalogue!$B$5:$B$304,MATCH($D296,Catalogue!$A$5:$A$304,0)),"Code produit inconnu"))</f>
        <v/>
      </c>
      <c r="F296" s="17" t="str">
        <f aca="false">IF($D296="","",IFERROR(INDEX(Catalogue!$C$5:$C$304,MATCH($D296,Catalogue!$A$5:$A$304,0)),""))</f>
        <v/>
      </c>
      <c r="G296" s="10"/>
      <c r="H296" s="18" t="str">
        <f aca="false">IF(OR($B296="",$D296=""),"",IFERROR(INDEX('Tarifs negocies'!$C$5:$C$404,MATCH($B296&amp;"|"&amp;$D296,'Tarifs negocies'!$D$5:$D$404,0)),IFERROR(INDEX(Catalogue!$D$5:$D$304,MATCH($D296,Catalogue!$A$5:$A$304,0))*(1-IFERROR(INDEX(Clients!$F$5:$F$204,MATCH($B296,Clients!$A$5:$A$204,0)),0)),"")))</f>
        <v/>
      </c>
      <c r="I296" s="18" t="str">
        <f aca="false">IF(OR($G296="",$H296=""),"",$G296*$H296)</f>
        <v/>
      </c>
      <c r="J296" s="15"/>
      <c r="K296" s="10"/>
    </row>
    <row r="297" customFormat="false" ht="15" hidden="false" customHeight="false" outlineLevel="0" collapsed="false">
      <c r="A297" s="15"/>
      <c r="B297" s="10"/>
      <c r="C297" s="16" t="str">
        <f aca="false">IF($B297="","",IFERROR(INDEX(Clients!$B$5:$B$204,MATCH($B297,Clients!$A$5:$A$204,0)),"Code client inconnu"))</f>
        <v/>
      </c>
      <c r="D297" s="10"/>
      <c r="E297" s="16" t="str">
        <f aca="false">IF($D297="","",IFERROR(INDEX(Catalogue!$B$5:$B$304,MATCH($D297,Catalogue!$A$5:$A$304,0)),"Code produit inconnu"))</f>
        <v/>
      </c>
      <c r="F297" s="17" t="str">
        <f aca="false">IF($D297="","",IFERROR(INDEX(Catalogue!$C$5:$C$304,MATCH($D297,Catalogue!$A$5:$A$304,0)),""))</f>
        <v/>
      </c>
      <c r="G297" s="10"/>
      <c r="H297" s="18" t="str">
        <f aca="false">IF(OR($B297="",$D297=""),"",IFERROR(INDEX('Tarifs negocies'!$C$5:$C$404,MATCH($B297&amp;"|"&amp;$D297,'Tarifs negocies'!$D$5:$D$404,0)),IFERROR(INDEX(Catalogue!$D$5:$D$304,MATCH($D297,Catalogue!$A$5:$A$304,0))*(1-IFERROR(INDEX(Clients!$F$5:$F$204,MATCH($B297,Clients!$A$5:$A$204,0)),0)),"")))</f>
        <v/>
      </c>
      <c r="I297" s="18" t="str">
        <f aca="false">IF(OR($G297="",$H297=""),"",$G297*$H297)</f>
        <v/>
      </c>
      <c r="J297" s="15"/>
      <c r="K297" s="10"/>
    </row>
    <row r="298" customFormat="false" ht="15" hidden="false" customHeight="false" outlineLevel="0" collapsed="false">
      <c r="A298" s="15"/>
      <c r="B298" s="10"/>
      <c r="C298" s="16" t="str">
        <f aca="false">IF($B298="","",IFERROR(INDEX(Clients!$B$5:$B$204,MATCH($B298,Clients!$A$5:$A$204,0)),"Code client inconnu"))</f>
        <v/>
      </c>
      <c r="D298" s="10"/>
      <c r="E298" s="16" t="str">
        <f aca="false">IF($D298="","",IFERROR(INDEX(Catalogue!$B$5:$B$304,MATCH($D298,Catalogue!$A$5:$A$304,0)),"Code produit inconnu"))</f>
        <v/>
      </c>
      <c r="F298" s="17" t="str">
        <f aca="false">IF($D298="","",IFERROR(INDEX(Catalogue!$C$5:$C$304,MATCH($D298,Catalogue!$A$5:$A$304,0)),""))</f>
        <v/>
      </c>
      <c r="G298" s="10"/>
      <c r="H298" s="18" t="str">
        <f aca="false">IF(OR($B298="",$D298=""),"",IFERROR(INDEX('Tarifs negocies'!$C$5:$C$404,MATCH($B298&amp;"|"&amp;$D298,'Tarifs negocies'!$D$5:$D$404,0)),IFERROR(INDEX(Catalogue!$D$5:$D$304,MATCH($D298,Catalogue!$A$5:$A$304,0))*(1-IFERROR(INDEX(Clients!$F$5:$F$204,MATCH($B298,Clients!$A$5:$A$204,0)),0)),"")))</f>
        <v/>
      </c>
      <c r="I298" s="18" t="str">
        <f aca="false">IF(OR($G298="",$H298=""),"",$G298*$H298)</f>
        <v/>
      </c>
      <c r="J298" s="15"/>
      <c r="K298" s="10"/>
    </row>
    <row r="299" customFormat="false" ht="15" hidden="false" customHeight="false" outlineLevel="0" collapsed="false">
      <c r="A299" s="15"/>
      <c r="B299" s="10"/>
      <c r="C299" s="16" t="str">
        <f aca="false">IF($B299="","",IFERROR(INDEX(Clients!$B$5:$B$204,MATCH($B299,Clients!$A$5:$A$204,0)),"Code client inconnu"))</f>
        <v/>
      </c>
      <c r="D299" s="10"/>
      <c r="E299" s="16" t="str">
        <f aca="false">IF($D299="","",IFERROR(INDEX(Catalogue!$B$5:$B$304,MATCH($D299,Catalogue!$A$5:$A$304,0)),"Code produit inconnu"))</f>
        <v/>
      </c>
      <c r="F299" s="17" t="str">
        <f aca="false">IF($D299="","",IFERROR(INDEX(Catalogue!$C$5:$C$304,MATCH($D299,Catalogue!$A$5:$A$304,0)),""))</f>
        <v/>
      </c>
      <c r="G299" s="10"/>
      <c r="H299" s="18" t="str">
        <f aca="false">IF(OR($B299="",$D299=""),"",IFERROR(INDEX('Tarifs negocies'!$C$5:$C$404,MATCH($B299&amp;"|"&amp;$D299,'Tarifs negocies'!$D$5:$D$404,0)),IFERROR(INDEX(Catalogue!$D$5:$D$304,MATCH($D299,Catalogue!$A$5:$A$304,0))*(1-IFERROR(INDEX(Clients!$F$5:$F$204,MATCH($B299,Clients!$A$5:$A$204,0)),0)),"")))</f>
        <v/>
      </c>
      <c r="I299" s="18" t="str">
        <f aca="false">IF(OR($G299="",$H299=""),"",$G299*$H299)</f>
        <v/>
      </c>
      <c r="J299" s="15"/>
      <c r="K299" s="10"/>
    </row>
    <row r="300" customFormat="false" ht="15" hidden="false" customHeight="false" outlineLevel="0" collapsed="false">
      <c r="A300" s="15"/>
      <c r="B300" s="10"/>
      <c r="C300" s="16" t="str">
        <f aca="false">IF($B300="","",IFERROR(INDEX(Clients!$B$5:$B$204,MATCH($B300,Clients!$A$5:$A$204,0)),"Code client inconnu"))</f>
        <v/>
      </c>
      <c r="D300" s="10"/>
      <c r="E300" s="16" t="str">
        <f aca="false">IF($D300="","",IFERROR(INDEX(Catalogue!$B$5:$B$304,MATCH($D300,Catalogue!$A$5:$A$304,0)),"Code produit inconnu"))</f>
        <v/>
      </c>
      <c r="F300" s="17" t="str">
        <f aca="false">IF($D300="","",IFERROR(INDEX(Catalogue!$C$5:$C$304,MATCH($D300,Catalogue!$A$5:$A$304,0)),""))</f>
        <v/>
      </c>
      <c r="G300" s="10"/>
      <c r="H300" s="18" t="str">
        <f aca="false">IF(OR($B300="",$D300=""),"",IFERROR(INDEX('Tarifs negocies'!$C$5:$C$404,MATCH($B300&amp;"|"&amp;$D300,'Tarifs negocies'!$D$5:$D$404,0)),IFERROR(INDEX(Catalogue!$D$5:$D$304,MATCH($D300,Catalogue!$A$5:$A$304,0))*(1-IFERROR(INDEX(Clients!$F$5:$F$204,MATCH($B300,Clients!$A$5:$A$204,0)),0)),"")))</f>
        <v/>
      </c>
      <c r="I300" s="18" t="str">
        <f aca="false">IF(OR($G300="",$H300=""),"",$G300*$H300)</f>
        <v/>
      </c>
      <c r="J300" s="15"/>
      <c r="K300" s="10"/>
    </row>
    <row r="301" customFormat="false" ht="15" hidden="false" customHeight="false" outlineLevel="0" collapsed="false">
      <c r="A301" s="15"/>
      <c r="B301" s="10"/>
      <c r="C301" s="16" t="str">
        <f aca="false">IF($B301="","",IFERROR(INDEX(Clients!$B$5:$B$204,MATCH($B301,Clients!$A$5:$A$204,0)),"Code client inconnu"))</f>
        <v/>
      </c>
      <c r="D301" s="10"/>
      <c r="E301" s="16" t="str">
        <f aca="false">IF($D301="","",IFERROR(INDEX(Catalogue!$B$5:$B$304,MATCH($D301,Catalogue!$A$5:$A$304,0)),"Code produit inconnu"))</f>
        <v/>
      </c>
      <c r="F301" s="17" t="str">
        <f aca="false">IF($D301="","",IFERROR(INDEX(Catalogue!$C$5:$C$304,MATCH($D301,Catalogue!$A$5:$A$304,0)),""))</f>
        <v/>
      </c>
      <c r="G301" s="10"/>
      <c r="H301" s="18" t="str">
        <f aca="false">IF(OR($B301="",$D301=""),"",IFERROR(INDEX('Tarifs negocies'!$C$5:$C$404,MATCH($B301&amp;"|"&amp;$D301,'Tarifs negocies'!$D$5:$D$404,0)),IFERROR(INDEX(Catalogue!$D$5:$D$304,MATCH($D301,Catalogue!$A$5:$A$304,0))*(1-IFERROR(INDEX(Clients!$F$5:$F$204,MATCH($B301,Clients!$A$5:$A$204,0)),0)),"")))</f>
        <v/>
      </c>
      <c r="I301" s="18" t="str">
        <f aca="false">IF(OR($G301="",$H301=""),"",$G301*$H301)</f>
        <v/>
      </c>
      <c r="J301" s="15"/>
      <c r="K301" s="10"/>
    </row>
    <row r="302" customFormat="false" ht="15" hidden="false" customHeight="false" outlineLevel="0" collapsed="false">
      <c r="A302" s="15"/>
      <c r="B302" s="10"/>
      <c r="C302" s="16" t="str">
        <f aca="false">IF($B302="","",IFERROR(INDEX(Clients!$B$5:$B$204,MATCH($B302,Clients!$A$5:$A$204,0)),"Code client inconnu"))</f>
        <v/>
      </c>
      <c r="D302" s="10"/>
      <c r="E302" s="16" t="str">
        <f aca="false">IF($D302="","",IFERROR(INDEX(Catalogue!$B$5:$B$304,MATCH($D302,Catalogue!$A$5:$A$304,0)),"Code produit inconnu"))</f>
        <v/>
      </c>
      <c r="F302" s="17" t="str">
        <f aca="false">IF($D302="","",IFERROR(INDEX(Catalogue!$C$5:$C$304,MATCH($D302,Catalogue!$A$5:$A$304,0)),""))</f>
        <v/>
      </c>
      <c r="G302" s="10"/>
      <c r="H302" s="18" t="str">
        <f aca="false">IF(OR($B302="",$D302=""),"",IFERROR(INDEX('Tarifs negocies'!$C$5:$C$404,MATCH($B302&amp;"|"&amp;$D302,'Tarifs negocies'!$D$5:$D$404,0)),IFERROR(INDEX(Catalogue!$D$5:$D$304,MATCH($D302,Catalogue!$A$5:$A$304,0))*(1-IFERROR(INDEX(Clients!$F$5:$F$204,MATCH($B302,Clients!$A$5:$A$204,0)),0)),"")))</f>
        <v/>
      </c>
      <c r="I302" s="18" t="str">
        <f aca="false">IF(OR($G302="",$H302=""),"",$G302*$H302)</f>
        <v/>
      </c>
      <c r="J302" s="15"/>
      <c r="K302" s="10"/>
    </row>
    <row r="303" customFormat="false" ht="15" hidden="false" customHeight="false" outlineLevel="0" collapsed="false">
      <c r="A303" s="15"/>
      <c r="B303" s="10"/>
      <c r="C303" s="16" t="str">
        <f aca="false">IF($B303="","",IFERROR(INDEX(Clients!$B$5:$B$204,MATCH($B303,Clients!$A$5:$A$204,0)),"Code client inconnu"))</f>
        <v/>
      </c>
      <c r="D303" s="10"/>
      <c r="E303" s="16" t="str">
        <f aca="false">IF($D303="","",IFERROR(INDEX(Catalogue!$B$5:$B$304,MATCH($D303,Catalogue!$A$5:$A$304,0)),"Code produit inconnu"))</f>
        <v/>
      </c>
      <c r="F303" s="17" t="str">
        <f aca="false">IF($D303="","",IFERROR(INDEX(Catalogue!$C$5:$C$304,MATCH($D303,Catalogue!$A$5:$A$304,0)),""))</f>
        <v/>
      </c>
      <c r="G303" s="10"/>
      <c r="H303" s="18" t="str">
        <f aca="false">IF(OR($B303="",$D303=""),"",IFERROR(INDEX('Tarifs negocies'!$C$5:$C$404,MATCH($B303&amp;"|"&amp;$D303,'Tarifs negocies'!$D$5:$D$404,0)),IFERROR(INDEX(Catalogue!$D$5:$D$304,MATCH($D303,Catalogue!$A$5:$A$304,0))*(1-IFERROR(INDEX(Clients!$F$5:$F$204,MATCH($B303,Clients!$A$5:$A$204,0)),0)),"")))</f>
        <v/>
      </c>
      <c r="I303" s="18" t="str">
        <f aca="false">IF(OR($G303="",$H303=""),"",$G303*$H303)</f>
        <v/>
      </c>
      <c r="J303" s="15"/>
      <c r="K303" s="10"/>
    </row>
    <row r="304" customFormat="false" ht="15" hidden="false" customHeight="false" outlineLevel="0" collapsed="false">
      <c r="A304" s="15"/>
      <c r="B304" s="10"/>
      <c r="C304" s="16" t="str">
        <f aca="false">IF($B304="","",IFERROR(INDEX(Clients!$B$5:$B$204,MATCH($B304,Clients!$A$5:$A$204,0)),"Code client inconnu"))</f>
        <v/>
      </c>
      <c r="D304" s="10"/>
      <c r="E304" s="16" t="str">
        <f aca="false">IF($D304="","",IFERROR(INDEX(Catalogue!$B$5:$B$304,MATCH($D304,Catalogue!$A$5:$A$304,0)),"Code produit inconnu"))</f>
        <v/>
      </c>
      <c r="F304" s="17" t="str">
        <f aca="false">IF($D304="","",IFERROR(INDEX(Catalogue!$C$5:$C$304,MATCH($D304,Catalogue!$A$5:$A$304,0)),""))</f>
        <v/>
      </c>
      <c r="G304" s="10"/>
      <c r="H304" s="18" t="str">
        <f aca="false">IF(OR($B304="",$D304=""),"",IFERROR(INDEX('Tarifs negocies'!$C$5:$C$404,MATCH($B304&amp;"|"&amp;$D304,'Tarifs negocies'!$D$5:$D$404,0)),IFERROR(INDEX(Catalogue!$D$5:$D$304,MATCH($D304,Catalogue!$A$5:$A$304,0))*(1-IFERROR(INDEX(Clients!$F$5:$F$204,MATCH($B304,Clients!$A$5:$A$204,0)),0)),"")))</f>
        <v/>
      </c>
      <c r="I304" s="18" t="str">
        <f aca="false">IF(OR($G304="",$H304=""),"",$G304*$H304)</f>
        <v/>
      </c>
      <c r="J304" s="15"/>
      <c r="K304" s="10"/>
    </row>
    <row r="305" customFormat="false" ht="15" hidden="false" customHeight="false" outlineLevel="0" collapsed="false">
      <c r="A305" s="15"/>
      <c r="B305" s="10"/>
      <c r="C305" s="16" t="str">
        <f aca="false">IF($B305="","",IFERROR(INDEX(Clients!$B$5:$B$204,MATCH($B305,Clients!$A$5:$A$204,0)),"Code client inconnu"))</f>
        <v/>
      </c>
      <c r="D305" s="10"/>
      <c r="E305" s="16" t="str">
        <f aca="false">IF($D305="","",IFERROR(INDEX(Catalogue!$B$5:$B$304,MATCH($D305,Catalogue!$A$5:$A$304,0)),"Code produit inconnu"))</f>
        <v/>
      </c>
      <c r="F305" s="17" t="str">
        <f aca="false">IF($D305="","",IFERROR(INDEX(Catalogue!$C$5:$C$304,MATCH($D305,Catalogue!$A$5:$A$304,0)),""))</f>
        <v/>
      </c>
      <c r="G305" s="10"/>
      <c r="H305" s="18" t="str">
        <f aca="false">IF(OR($B305="",$D305=""),"",IFERROR(INDEX('Tarifs negocies'!$C$5:$C$404,MATCH($B305&amp;"|"&amp;$D305,'Tarifs negocies'!$D$5:$D$404,0)),IFERROR(INDEX(Catalogue!$D$5:$D$304,MATCH($D305,Catalogue!$A$5:$A$304,0))*(1-IFERROR(INDEX(Clients!$F$5:$F$204,MATCH($B305,Clients!$A$5:$A$204,0)),0)),"")))</f>
        <v/>
      </c>
      <c r="I305" s="18" t="str">
        <f aca="false">IF(OR($G305="",$H305=""),"",$G305*$H305)</f>
        <v/>
      </c>
      <c r="J305" s="15"/>
      <c r="K305" s="10"/>
    </row>
    <row r="306" customFormat="false" ht="15" hidden="false" customHeight="false" outlineLevel="0" collapsed="false">
      <c r="A306" s="15"/>
      <c r="B306" s="10"/>
      <c r="C306" s="16" t="str">
        <f aca="false">IF($B306="","",IFERROR(INDEX(Clients!$B$5:$B$204,MATCH($B306,Clients!$A$5:$A$204,0)),"Code client inconnu"))</f>
        <v/>
      </c>
      <c r="D306" s="10"/>
      <c r="E306" s="16" t="str">
        <f aca="false">IF($D306="","",IFERROR(INDEX(Catalogue!$B$5:$B$304,MATCH($D306,Catalogue!$A$5:$A$304,0)),"Code produit inconnu"))</f>
        <v/>
      </c>
      <c r="F306" s="17" t="str">
        <f aca="false">IF($D306="","",IFERROR(INDEX(Catalogue!$C$5:$C$304,MATCH($D306,Catalogue!$A$5:$A$304,0)),""))</f>
        <v/>
      </c>
      <c r="G306" s="10"/>
      <c r="H306" s="18" t="str">
        <f aca="false">IF(OR($B306="",$D306=""),"",IFERROR(INDEX('Tarifs negocies'!$C$5:$C$404,MATCH($B306&amp;"|"&amp;$D306,'Tarifs negocies'!$D$5:$D$404,0)),IFERROR(INDEX(Catalogue!$D$5:$D$304,MATCH($D306,Catalogue!$A$5:$A$304,0))*(1-IFERROR(INDEX(Clients!$F$5:$F$204,MATCH($B306,Clients!$A$5:$A$204,0)),0)),"")))</f>
        <v/>
      </c>
      <c r="I306" s="18" t="str">
        <f aca="false">IF(OR($G306="",$H306=""),"",$G306*$H306)</f>
        <v/>
      </c>
      <c r="J306" s="15"/>
      <c r="K306" s="10"/>
    </row>
    <row r="307" customFormat="false" ht="15" hidden="false" customHeight="false" outlineLevel="0" collapsed="false">
      <c r="A307" s="15"/>
      <c r="B307" s="10"/>
      <c r="C307" s="16" t="str">
        <f aca="false">IF($B307="","",IFERROR(INDEX(Clients!$B$5:$B$204,MATCH($B307,Clients!$A$5:$A$204,0)),"Code client inconnu"))</f>
        <v/>
      </c>
      <c r="D307" s="10"/>
      <c r="E307" s="16" t="str">
        <f aca="false">IF($D307="","",IFERROR(INDEX(Catalogue!$B$5:$B$304,MATCH($D307,Catalogue!$A$5:$A$304,0)),"Code produit inconnu"))</f>
        <v/>
      </c>
      <c r="F307" s="17" t="str">
        <f aca="false">IF($D307="","",IFERROR(INDEX(Catalogue!$C$5:$C$304,MATCH($D307,Catalogue!$A$5:$A$304,0)),""))</f>
        <v/>
      </c>
      <c r="G307" s="10"/>
      <c r="H307" s="18" t="str">
        <f aca="false">IF(OR($B307="",$D307=""),"",IFERROR(INDEX('Tarifs negocies'!$C$5:$C$404,MATCH($B307&amp;"|"&amp;$D307,'Tarifs negocies'!$D$5:$D$404,0)),IFERROR(INDEX(Catalogue!$D$5:$D$304,MATCH($D307,Catalogue!$A$5:$A$304,0))*(1-IFERROR(INDEX(Clients!$F$5:$F$204,MATCH($B307,Clients!$A$5:$A$204,0)),0)),"")))</f>
        <v/>
      </c>
      <c r="I307" s="18" t="str">
        <f aca="false">IF(OR($G307="",$H307=""),"",$G307*$H307)</f>
        <v/>
      </c>
      <c r="J307" s="15"/>
      <c r="K307" s="10"/>
    </row>
    <row r="308" customFormat="false" ht="15" hidden="false" customHeight="false" outlineLevel="0" collapsed="false">
      <c r="A308" s="15"/>
      <c r="B308" s="10"/>
      <c r="C308" s="16" t="str">
        <f aca="false">IF($B308="","",IFERROR(INDEX(Clients!$B$5:$B$204,MATCH($B308,Clients!$A$5:$A$204,0)),"Code client inconnu"))</f>
        <v/>
      </c>
      <c r="D308" s="10"/>
      <c r="E308" s="16" t="str">
        <f aca="false">IF($D308="","",IFERROR(INDEX(Catalogue!$B$5:$B$304,MATCH($D308,Catalogue!$A$5:$A$304,0)),"Code produit inconnu"))</f>
        <v/>
      </c>
      <c r="F308" s="17" t="str">
        <f aca="false">IF($D308="","",IFERROR(INDEX(Catalogue!$C$5:$C$304,MATCH($D308,Catalogue!$A$5:$A$304,0)),""))</f>
        <v/>
      </c>
      <c r="G308" s="10"/>
      <c r="H308" s="18" t="str">
        <f aca="false">IF(OR($B308="",$D308=""),"",IFERROR(INDEX('Tarifs negocies'!$C$5:$C$404,MATCH($B308&amp;"|"&amp;$D308,'Tarifs negocies'!$D$5:$D$404,0)),IFERROR(INDEX(Catalogue!$D$5:$D$304,MATCH($D308,Catalogue!$A$5:$A$304,0))*(1-IFERROR(INDEX(Clients!$F$5:$F$204,MATCH($B308,Clients!$A$5:$A$204,0)),0)),"")))</f>
        <v/>
      </c>
      <c r="I308" s="18" t="str">
        <f aca="false">IF(OR($G308="",$H308=""),"",$G308*$H308)</f>
        <v/>
      </c>
      <c r="J308" s="15"/>
      <c r="K308" s="10"/>
    </row>
    <row r="309" customFormat="false" ht="15" hidden="false" customHeight="false" outlineLevel="0" collapsed="false">
      <c r="A309" s="15"/>
      <c r="B309" s="10"/>
      <c r="C309" s="16" t="str">
        <f aca="false">IF($B309="","",IFERROR(INDEX(Clients!$B$5:$B$204,MATCH($B309,Clients!$A$5:$A$204,0)),"Code client inconnu"))</f>
        <v/>
      </c>
      <c r="D309" s="10"/>
      <c r="E309" s="16" t="str">
        <f aca="false">IF($D309="","",IFERROR(INDEX(Catalogue!$B$5:$B$304,MATCH($D309,Catalogue!$A$5:$A$304,0)),"Code produit inconnu"))</f>
        <v/>
      </c>
      <c r="F309" s="17" t="str">
        <f aca="false">IF($D309="","",IFERROR(INDEX(Catalogue!$C$5:$C$304,MATCH($D309,Catalogue!$A$5:$A$304,0)),""))</f>
        <v/>
      </c>
      <c r="G309" s="10"/>
      <c r="H309" s="18" t="str">
        <f aca="false">IF(OR($B309="",$D309=""),"",IFERROR(INDEX('Tarifs negocies'!$C$5:$C$404,MATCH($B309&amp;"|"&amp;$D309,'Tarifs negocies'!$D$5:$D$404,0)),IFERROR(INDEX(Catalogue!$D$5:$D$304,MATCH($D309,Catalogue!$A$5:$A$304,0))*(1-IFERROR(INDEX(Clients!$F$5:$F$204,MATCH($B309,Clients!$A$5:$A$204,0)),0)),"")))</f>
        <v/>
      </c>
      <c r="I309" s="18" t="str">
        <f aca="false">IF(OR($G309="",$H309=""),"",$G309*$H309)</f>
        <v/>
      </c>
      <c r="J309" s="15"/>
      <c r="K309" s="10"/>
    </row>
    <row r="310" customFormat="false" ht="15" hidden="false" customHeight="false" outlineLevel="0" collapsed="false">
      <c r="A310" s="15"/>
      <c r="B310" s="10"/>
      <c r="C310" s="16" t="str">
        <f aca="false">IF($B310="","",IFERROR(INDEX(Clients!$B$5:$B$204,MATCH($B310,Clients!$A$5:$A$204,0)),"Code client inconnu"))</f>
        <v/>
      </c>
      <c r="D310" s="10"/>
      <c r="E310" s="16" t="str">
        <f aca="false">IF($D310="","",IFERROR(INDEX(Catalogue!$B$5:$B$304,MATCH($D310,Catalogue!$A$5:$A$304,0)),"Code produit inconnu"))</f>
        <v/>
      </c>
      <c r="F310" s="17" t="str">
        <f aca="false">IF($D310="","",IFERROR(INDEX(Catalogue!$C$5:$C$304,MATCH($D310,Catalogue!$A$5:$A$304,0)),""))</f>
        <v/>
      </c>
      <c r="G310" s="10"/>
      <c r="H310" s="18" t="str">
        <f aca="false">IF(OR($B310="",$D310=""),"",IFERROR(INDEX('Tarifs negocies'!$C$5:$C$404,MATCH($B310&amp;"|"&amp;$D310,'Tarifs negocies'!$D$5:$D$404,0)),IFERROR(INDEX(Catalogue!$D$5:$D$304,MATCH($D310,Catalogue!$A$5:$A$304,0))*(1-IFERROR(INDEX(Clients!$F$5:$F$204,MATCH($B310,Clients!$A$5:$A$204,0)),0)),"")))</f>
        <v/>
      </c>
      <c r="I310" s="18" t="str">
        <f aca="false">IF(OR($G310="",$H310=""),"",$G310*$H310)</f>
        <v/>
      </c>
      <c r="J310" s="15"/>
      <c r="K310" s="10"/>
    </row>
    <row r="311" customFormat="false" ht="15" hidden="false" customHeight="false" outlineLevel="0" collapsed="false">
      <c r="A311" s="15"/>
      <c r="B311" s="10"/>
      <c r="C311" s="16" t="str">
        <f aca="false">IF($B311="","",IFERROR(INDEX(Clients!$B$5:$B$204,MATCH($B311,Clients!$A$5:$A$204,0)),"Code client inconnu"))</f>
        <v/>
      </c>
      <c r="D311" s="10"/>
      <c r="E311" s="16" t="str">
        <f aca="false">IF($D311="","",IFERROR(INDEX(Catalogue!$B$5:$B$304,MATCH($D311,Catalogue!$A$5:$A$304,0)),"Code produit inconnu"))</f>
        <v/>
      </c>
      <c r="F311" s="17" t="str">
        <f aca="false">IF($D311="","",IFERROR(INDEX(Catalogue!$C$5:$C$304,MATCH($D311,Catalogue!$A$5:$A$304,0)),""))</f>
        <v/>
      </c>
      <c r="G311" s="10"/>
      <c r="H311" s="18" t="str">
        <f aca="false">IF(OR($B311="",$D311=""),"",IFERROR(INDEX('Tarifs negocies'!$C$5:$C$404,MATCH($B311&amp;"|"&amp;$D311,'Tarifs negocies'!$D$5:$D$404,0)),IFERROR(INDEX(Catalogue!$D$5:$D$304,MATCH($D311,Catalogue!$A$5:$A$304,0))*(1-IFERROR(INDEX(Clients!$F$5:$F$204,MATCH($B311,Clients!$A$5:$A$204,0)),0)),"")))</f>
        <v/>
      </c>
      <c r="I311" s="18" t="str">
        <f aca="false">IF(OR($G311="",$H311=""),"",$G311*$H311)</f>
        <v/>
      </c>
      <c r="J311" s="15"/>
      <c r="K311" s="10"/>
    </row>
    <row r="312" customFormat="false" ht="15" hidden="false" customHeight="false" outlineLevel="0" collapsed="false">
      <c r="A312" s="15"/>
      <c r="B312" s="10"/>
      <c r="C312" s="16" t="str">
        <f aca="false">IF($B312="","",IFERROR(INDEX(Clients!$B$5:$B$204,MATCH($B312,Clients!$A$5:$A$204,0)),"Code client inconnu"))</f>
        <v/>
      </c>
      <c r="D312" s="10"/>
      <c r="E312" s="16" t="str">
        <f aca="false">IF($D312="","",IFERROR(INDEX(Catalogue!$B$5:$B$304,MATCH($D312,Catalogue!$A$5:$A$304,0)),"Code produit inconnu"))</f>
        <v/>
      </c>
      <c r="F312" s="17" t="str">
        <f aca="false">IF($D312="","",IFERROR(INDEX(Catalogue!$C$5:$C$304,MATCH($D312,Catalogue!$A$5:$A$304,0)),""))</f>
        <v/>
      </c>
      <c r="G312" s="10"/>
      <c r="H312" s="18" t="str">
        <f aca="false">IF(OR($B312="",$D312=""),"",IFERROR(INDEX('Tarifs negocies'!$C$5:$C$404,MATCH($B312&amp;"|"&amp;$D312,'Tarifs negocies'!$D$5:$D$404,0)),IFERROR(INDEX(Catalogue!$D$5:$D$304,MATCH($D312,Catalogue!$A$5:$A$304,0))*(1-IFERROR(INDEX(Clients!$F$5:$F$204,MATCH($B312,Clients!$A$5:$A$204,0)),0)),"")))</f>
        <v/>
      </c>
      <c r="I312" s="18" t="str">
        <f aca="false">IF(OR($G312="",$H312=""),"",$G312*$H312)</f>
        <v/>
      </c>
      <c r="J312" s="15"/>
      <c r="K312" s="10"/>
    </row>
    <row r="313" customFormat="false" ht="15" hidden="false" customHeight="false" outlineLevel="0" collapsed="false">
      <c r="A313" s="15"/>
      <c r="B313" s="10"/>
      <c r="C313" s="16" t="str">
        <f aca="false">IF($B313="","",IFERROR(INDEX(Clients!$B$5:$B$204,MATCH($B313,Clients!$A$5:$A$204,0)),"Code client inconnu"))</f>
        <v/>
      </c>
      <c r="D313" s="10"/>
      <c r="E313" s="16" t="str">
        <f aca="false">IF($D313="","",IFERROR(INDEX(Catalogue!$B$5:$B$304,MATCH($D313,Catalogue!$A$5:$A$304,0)),"Code produit inconnu"))</f>
        <v/>
      </c>
      <c r="F313" s="17" t="str">
        <f aca="false">IF($D313="","",IFERROR(INDEX(Catalogue!$C$5:$C$304,MATCH($D313,Catalogue!$A$5:$A$304,0)),""))</f>
        <v/>
      </c>
      <c r="G313" s="10"/>
      <c r="H313" s="18" t="str">
        <f aca="false">IF(OR($B313="",$D313=""),"",IFERROR(INDEX('Tarifs negocies'!$C$5:$C$404,MATCH($B313&amp;"|"&amp;$D313,'Tarifs negocies'!$D$5:$D$404,0)),IFERROR(INDEX(Catalogue!$D$5:$D$304,MATCH($D313,Catalogue!$A$5:$A$304,0))*(1-IFERROR(INDEX(Clients!$F$5:$F$204,MATCH($B313,Clients!$A$5:$A$204,0)),0)),"")))</f>
        <v/>
      </c>
      <c r="I313" s="18" t="str">
        <f aca="false">IF(OR($G313="",$H313=""),"",$G313*$H313)</f>
        <v/>
      </c>
      <c r="J313" s="15"/>
      <c r="K313" s="10"/>
    </row>
    <row r="314" customFormat="false" ht="15" hidden="false" customHeight="false" outlineLevel="0" collapsed="false">
      <c r="A314" s="15"/>
      <c r="B314" s="10"/>
      <c r="C314" s="16" t="str">
        <f aca="false">IF($B314="","",IFERROR(INDEX(Clients!$B$5:$B$204,MATCH($B314,Clients!$A$5:$A$204,0)),"Code client inconnu"))</f>
        <v/>
      </c>
      <c r="D314" s="10"/>
      <c r="E314" s="16" t="str">
        <f aca="false">IF($D314="","",IFERROR(INDEX(Catalogue!$B$5:$B$304,MATCH($D314,Catalogue!$A$5:$A$304,0)),"Code produit inconnu"))</f>
        <v/>
      </c>
      <c r="F314" s="17" t="str">
        <f aca="false">IF($D314="","",IFERROR(INDEX(Catalogue!$C$5:$C$304,MATCH($D314,Catalogue!$A$5:$A$304,0)),""))</f>
        <v/>
      </c>
      <c r="G314" s="10"/>
      <c r="H314" s="18" t="str">
        <f aca="false">IF(OR($B314="",$D314=""),"",IFERROR(INDEX('Tarifs negocies'!$C$5:$C$404,MATCH($B314&amp;"|"&amp;$D314,'Tarifs negocies'!$D$5:$D$404,0)),IFERROR(INDEX(Catalogue!$D$5:$D$304,MATCH($D314,Catalogue!$A$5:$A$304,0))*(1-IFERROR(INDEX(Clients!$F$5:$F$204,MATCH($B314,Clients!$A$5:$A$204,0)),0)),"")))</f>
        <v/>
      </c>
      <c r="I314" s="18" t="str">
        <f aca="false">IF(OR($G314="",$H314=""),"",$G314*$H314)</f>
        <v/>
      </c>
      <c r="J314" s="15"/>
      <c r="K314" s="10"/>
    </row>
    <row r="315" customFormat="false" ht="15" hidden="false" customHeight="false" outlineLevel="0" collapsed="false">
      <c r="A315" s="15"/>
      <c r="B315" s="10"/>
      <c r="C315" s="16" t="str">
        <f aca="false">IF($B315="","",IFERROR(INDEX(Clients!$B$5:$B$204,MATCH($B315,Clients!$A$5:$A$204,0)),"Code client inconnu"))</f>
        <v/>
      </c>
      <c r="D315" s="10"/>
      <c r="E315" s="16" t="str">
        <f aca="false">IF($D315="","",IFERROR(INDEX(Catalogue!$B$5:$B$304,MATCH($D315,Catalogue!$A$5:$A$304,0)),"Code produit inconnu"))</f>
        <v/>
      </c>
      <c r="F315" s="17" t="str">
        <f aca="false">IF($D315="","",IFERROR(INDEX(Catalogue!$C$5:$C$304,MATCH($D315,Catalogue!$A$5:$A$304,0)),""))</f>
        <v/>
      </c>
      <c r="G315" s="10"/>
      <c r="H315" s="18" t="str">
        <f aca="false">IF(OR($B315="",$D315=""),"",IFERROR(INDEX('Tarifs negocies'!$C$5:$C$404,MATCH($B315&amp;"|"&amp;$D315,'Tarifs negocies'!$D$5:$D$404,0)),IFERROR(INDEX(Catalogue!$D$5:$D$304,MATCH($D315,Catalogue!$A$5:$A$304,0))*(1-IFERROR(INDEX(Clients!$F$5:$F$204,MATCH($B315,Clients!$A$5:$A$204,0)),0)),"")))</f>
        <v/>
      </c>
      <c r="I315" s="18" t="str">
        <f aca="false">IF(OR($G315="",$H315=""),"",$G315*$H315)</f>
        <v/>
      </c>
      <c r="J315" s="15"/>
      <c r="K315" s="10"/>
    </row>
    <row r="316" customFormat="false" ht="15" hidden="false" customHeight="false" outlineLevel="0" collapsed="false">
      <c r="A316" s="15"/>
      <c r="B316" s="10"/>
      <c r="C316" s="16" t="str">
        <f aca="false">IF($B316="","",IFERROR(INDEX(Clients!$B$5:$B$204,MATCH($B316,Clients!$A$5:$A$204,0)),"Code client inconnu"))</f>
        <v/>
      </c>
      <c r="D316" s="10"/>
      <c r="E316" s="16" t="str">
        <f aca="false">IF($D316="","",IFERROR(INDEX(Catalogue!$B$5:$B$304,MATCH($D316,Catalogue!$A$5:$A$304,0)),"Code produit inconnu"))</f>
        <v/>
      </c>
      <c r="F316" s="17" t="str">
        <f aca="false">IF($D316="","",IFERROR(INDEX(Catalogue!$C$5:$C$304,MATCH($D316,Catalogue!$A$5:$A$304,0)),""))</f>
        <v/>
      </c>
      <c r="G316" s="10"/>
      <c r="H316" s="18" t="str">
        <f aca="false">IF(OR($B316="",$D316=""),"",IFERROR(INDEX('Tarifs negocies'!$C$5:$C$404,MATCH($B316&amp;"|"&amp;$D316,'Tarifs negocies'!$D$5:$D$404,0)),IFERROR(INDEX(Catalogue!$D$5:$D$304,MATCH($D316,Catalogue!$A$5:$A$304,0))*(1-IFERROR(INDEX(Clients!$F$5:$F$204,MATCH($B316,Clients!$A$5:$A$204,0)),0)),"")))</f>
        <v/>
      </c>
      <c r="I316" s="18" t="str">
        <f aca="false">IF(OR($G316="",$H316=""),"",$G316*$H316)</f>
        <v/>
      </c>
      <c r="J316" s="15"/>
      <c r="K316" s="10"/>
    </row>
    <row r="317" customFormat="false" ht="15" hidden="false" customHeight="false" outlineLevel="0" collapsed="false">
      <c r="A317" s="15"/>
      <c r="B317" s="10"/>
      <c r="C317" s="16" t="str">
        <f aca="false">IF($B317="","",IFERROR(INDEX(Clients!$B$5:$B$204,MATCH($B317,Clients!$A$5:$A$204,0)),"Code client inconnu"))</f>
        <v/>
      </c>
      <c r="D317" s="10"/>
      <c r="E317" s="16" t="str">
        <f aca="false">IF($D317="","",IFERROR(INDEX(Catalogue!$B$5:$B$304,MATCH($D317,Catalogue!$A$5:$A$304,0)),"Code produit inconnu"))</f>
        <v/>
      </c>
      <c r="F317" s="17" t="str">
        <f aca="false">IF($D317="","",IFERROR(INDEX(Catalogue!$C$5:$C$304,MATCH($D317,Catalogue!$A$5:$A$304,0)),""))</f>
        <v/>
      </c>
      <c r="G317" s="10"/>
      <c r="H317" s="18" t="str">
        <f aca="false">IF(OR($B317="",$D317=""),"",IFERROR(INDEX('Tarifs negocies'!$C$5:$C$404,MATCH($B317&amp;"|"&amp;$D317,'Tarifs negocies'!$D$5:$D$404,0)),IFERROR(INDEX(Catalogue!$D$5:$D$304,MATCH($D317,Catalogue!$A$5:$A$304,0))*(1-IFERROR(INDEX(Clients!$F$5:$F$204,MATCH($B317,Clients!$A$5:$A$204,0)),0)),"")))</f>
        <v/>
      </c>
      <c r="I317" s="18" t="str">
        <f aca="false">IF(OR($G317="",$H317=""),"",$G317*$H317)</f>
        <v/>
      </c>
      <c r="J317" s="15"/>
      <c r="K317" s="10"/>
    </row>
    <row r="318" customFormat="false" ht="15" hidden="false" customHeight="false" outlineLevel="0" collapsed="false">
      <c r="A318" s="15"/>
      <c r="B318" s="10"/>
      <c r="C318" s="16" t="str">
        <f aca="false">IF($B318="","",IFERROR(INDEX(Clients!$B$5:$B$204,MATCH($B318,Clients!$A$5:$A$204,0)),"Code client inconnu"))</f>
        <v/>
      </c>
      <c r="D318" s="10"/>
      <c r="E318" s="16" t="str">
        <f aca="false">IF($D318="","",IFERROR(INDEX(Catalogue!$B$5:$B$304,MATCH($D318,Catalogue!$A$5:$A$304,0)),"Code produit inconnu"))</f>
        <v/>
      </c>
      <c r="F318" s="17" t="str">
        <f aca="false">IF($D318="","",IFERROR(INDEX(Catalogue!$C$5:$C$304,MATCH($D318,Catalogue!$A$5:$A$304,0)),""))</f>
        <v/>
      </c>
      <c r="G318" s="10"/>
      <c r="H318" s="18" t="str">
        <f aca="false">IF(OR($B318="",$D318=""),"",IFERROR(INDEX('Tarifs negocies'!$C$5:$C$404,MATCH($B318&amp;"|"&amp;$D318,'Tarifs negocies'!$D$5:$D$404,0)),IFERROR(INDEX(Catalogue!$D$5:$D$304,MATCH($D318,Catalogue!$A$5:$A$304,0))*(1-IFERROR(INDEX(Clients!$F$5:$F$204,MATCH($B318,Clients!$A$5:$A$204,0)),0)),"")))</f>
        <v/>
      </c>
      <c r="I318" s="18" t="str">
        <f aca="false">IF(OR($G318="",$H318=""),"",$G318*$H318)</f>
        <v/>
      </c>
      <c r="J318" s="15"/>
      <c r="K318" s="10"/>
    </row>
    <row r="319" customFormat="false" ht="15" hidden="false" customHeight="false" outlineLevel="0" collapsed="false">
      <c r="A319" s="15"/>
      <c r="B319" s="10"/>
      <c r="C319" s="16" t="str">
        <f aca="false">IF($B319="","",IFERROR(INDEX(Clients!$B$5:$B$204,MATCH($B319,Clients!$A$5:$A$204,0)),"Code client inconnu"))</f>
        <v/>
      </c>
      <c r="D319" s="10"/>
      <c r="E319" s="16" t="str">
        <f aca="false">IF($D319="","",IFERROR(INDEX(Catalogue!$B$5:$B$304,MATCH($D319,Catalogue!$A$5:$A$304,0)),"Code produit inconnu"))</f>
        <v/>
      </c>
      <c r="F319" s="17" t="str">
        <f aca="false">IF($D319="","",IFERROR(INDEX(Catalogue!$C$5:$C$304,MATCH($D319,Catalogue!$A$5:$A$304,0)),""))</f>
        <v/>
      </c>
      <c r="G319" s="10"/>
      <c r="H319" s="18" t="str">
        <f aca="false">IF(OR($B319="",$D319=""),"",IFERROR(INDEX('Tarifs negocies'!$C$5:$C$404,MATCH($B319&amp;"|"&amp;$D319,'Tarifs negocies'!$D$5:$D$404,0)),IFERROR(INDEX(Catalogue!$D$5:$D$304,MATCH($D319,Catalogue!$A$5:$A$304,0))*(1-IFERROR(INDEX(Clients!$F$5:$F$204,MATCH($B319,Clients!$A$5:$A$204,0)),0)),"")))</f>
        <v/>
      </c>
      <c r="I319" s="18" t="str">
        <f aca="false">IF(OR($G319="",$H319=""),"",$G319*$H319)</f>
        <v/>
      </c>
      <c r="J319" s="15"/>
      <c r="K319" s="10"/>
    </row>
    <row r="320" customFormat="false" ht="15" hidden="false" customHeight="false" outlineLevel="0" collapsed="false">
      <c r="A320" s="15"/>
      <c r="B320" s="10"/>
      <c r="C320" s="16" t="str">
        <f aca="false">IF($B320="","",IFERROR(INDEX(Clients!$B$5:$B$204,MATCH($B320,Clients!$A$5:$A$204,0)),"Code client inconnu"))</f>
        <v/>
      </c>
      <c r="D320" s="10"/>
      <c r="E320" s="16" t="str">
        <f aca="false">IF($D320="","",IFERROR(INDEX(Catalogue!$B$5:$B$304,MATCH($D320,Catalogue!$A$5:$A$304,0)),"Code produit inconnu"))</f>
        <v/>
      </c>
      <c r="F320" s="17" t="str">
        <f aca="false">IF($D320="","",IFERROR(INDEX(Catalogue!$C$5:$C$304,MATCH($D320,Catalogue!$A$5:$A$304,0)),""))</f>
        <v/>
      </c>
      <c r="G320" s="10"/>
      <c r="H320" s="18" t="str">
        <f aca="false">IF(OR($B320="",$D320=""),"",IFERROR(INDEX('Tarifs negocies'!$C$5:$C$404,MATCH($B320&amp;"|"&amp;$D320,'Tarifs negocies'!$D$5:$D$404,0)),IFERROR(INDEX(Catalogue!$D$5:$D$304,MATCH($D320,Catalogue!$A$5:$A$304,0))*(1-IFERROR(INDEX(Clients!$F$5:$F$204,MATCH($B320,Clients!$A$5:$A$204,0)),0)),"")))</f>
        <v/>
      </c>
      <c r="I320" s="18" t="str">
        <f aca="false">IF(OR($G320="",$H320=""),"",$G320*$H320)</f>
        <v/>
      </c>
      <c r="J320" s="15"/>
      <c r="K320" s="10"/>
    </row>
    <row r="321" customFormat="false" ht="15" hidden="false" customHeight="false" outlineLevel="0" collapsed="false">
      <c r="A321" s="15"/>
      <c r="B321" s="10"/>
      <c r="C321" s="16" t="str">
        <f aca="false">IF($B321="","",IFERROR(INDEX(Clients!$B$5:$B$204,MATCH($B321,Clients!$A$5:$A$204,0)),"Code client inconnu"))</f>
        <v/>
      </c>
      <c r="D321" s="10"/>
      <c r="E321" s="16" t="str">
        <f aca="false">IF($D321="","",IFERROR(INDEX(Catalogue!$B$5:$B$304,MATCH($D321,Catalogue!$A$5:$A$304,0)),"Code produit inconnu"))</f>
        <v/>
      </c>
      <c r="F321" s="17" t="str">
        <f aca="false">IF($D321="","",IFERROR(INDEX(Catalogue!$C$5:$C$304,MATCH($D321,Catalogue!$A$5:$A$304,0)),""))</f>
        <v/>
      </c>
      <c r="G321" s="10"/>
      <c r="H321" s="18" t="str">
        <f aca="false">IF(OR($B321="",$D321=""),"",IFERROR(INDEX('Tarifs negocies'!$C$5:$C$404,MATCH($B321&amp;"|"&amp;$D321,'Tarifs negocies'!$D$5:$D$404,0)),IFERROR(INDEX(Catalogue!$D$5:$D$304,MATCH($D321,Catalogue!$A$5:$A$304,0))*(1-IFERROR(INDEX(Clients!$F$5:$F$204,MATCH($B321,Clients!$A$5:$A$204,0)),0)),"")))</f>
        <v/>
      </c>
      <c r="I321" s="18" t="str">
        <f aca="false">IF(OR($G321="",$H321=""),"",$G321*$H321)</f>
        <v/>
      </c>
      <c r="J321" s="15"/>
      <c r="K321" s="10"/>
    </row>
    <row r="322" customFormat="false" ht="15" hidden="false" customHeight="false" outlineLevel="0" collapsed="false">
      <c r="A322" s="15"/>
      <c r="B322" s="10"/>
      <c r="C322" s="16" t="str">
        <f aca="false">IF($B322="","",IFERROR(INDEX(Clients!$B$5:$B$204,MATCH($B322,Clients!$A$5:$A$204,0)),"Code client inconnu"))</f>
        <v/>
      </c>
      <c r="D322" s="10"/>
      <c r="E322" s="16" t="str">
        <f aca="false">IF($D322="","",IFERROR(INDEX(Catalogue!$B$5:$B$304,MATCH($D322,Catalogue!$A$5:$A$304,0)),"Code produit inconnu"))</f>
        <v/>
      </c>
      <c r="F322" s="17" t="str">
        <f aca="false">IF($D322="","",IFERROR(INDEX(Catalogue!$C$5:$C$304,MATCH($D322,Catalogue!$A$5:$A$304,0)),""))</f>
        <v/>
      </c>
      <c r="G322" s="10"/>
      <c r="H322" s="18" t="str">
        <f aca="false">IF(OR($B322="",$D322=""),"",IFERROR(INDEX('Tarifs negocies'!$C$5:$C$404,MATCH($B322&amp;"|"&amp;$D322,'Tarifs negocies'!$D$5:$D$404,0)),IFERROR(INDEX(Catalogue!$D$5:$D$304,MATCH($D322,Catalogue!$A$5:$A$304,0))*(1-IFERROR(INDEX(Clients!$F$5:$F$204,MATCH($B322,Clients!$A$5:$A$204,0)),0)),"")))</f>
        <v/>
      </c>
      <c r="I322" s="18" t="str">
        <f aca="false">IF(OR($G322="",$H322=""),"",$G322*$H322)</f>
        <v/>
      </c>
      <c r="J322" s="15"/>
      <c r="K322" s="10"/>
    </row>
    <row r="323" customFormat="false" ht="15" hidden="false" customHeight="false" outlineLevel="0" collapsed="false">
      <c r="A323" s="15"/>
      <c r="B323" s="10"/>
      <c r="C323" s="16" t="str">
        <f aca="false">IF($B323="","",IFERROR(INDEX(Clients!$B$5:$B$204,MATCH($B323,Clients!$A$5:$A$204,0)),"Code client inconnu"))</f>
        <v/>
      </c>
      <c r="D323" s="10"/>
      <c r="E323" s="16" t="str">
        <f aca="false">IF($D323="","",IFERROR(INDEX(Catalogue!$B$5:$B$304,MATCH($D323,Catalogue!$A$5:$A$304,0)),"Code produit inconnu"))</f>
        <v/>
      </c>
      <c r="F323" s="17" t="str">
        <f aca="false">IF($D323="","",IFERROR(INDEX(Catalogue!$C$5:$C$304,MATCH($D323,Catalogue!$A$5:$A$304,0)),""))</f>
        <v/>
      </c>
      <c r="G323" s="10"/>
      <c r="H323" s="18" t="str">
        <f aca="false">IF(OR($B323="",$D323=""),"",IFERROR(INDEX('Tarifs negocies'!$C$5:$C$404,MATCH($B323&amp;"|"&amp;$D323,'Tarifs negocies'!$D$5:$D$404,0)),IFERROR(INDEX(Catalogue!$D$5:$D$304,MATCH($D323,Catalogue!$A$5:$A$304,0))*(1-IFERROR(INDEX(Clients!$F$5:$F$204,MATCH($B323,Clients!$A$5:$A$204,0)),0)),"")))</f>
        <v/>
      </c>
      <c r="I323" s="18" t="str">
        <f aca="false">IF(OR($G323="",$H323=""),"",$G323*$H323)</f>
        <v/>
      </c>
      <c r="J323" s="15"/>
      <c r="K323" s="10"/>
    </row>
    <row r="324" customFormat="false" ht="15" hidden="false" customHeight="false" outlineLevel="0" collapsed="false">
      <c r="A324" s="15"/>
      <c r="B324" s="10"/>
      <c r="C324" s="16" t="str">
        <f aca="false">IF($B324="","",IFERROR(INDEX(Clients!$B$5:$B$204,MATCH($B324,Clients!$A$5:$A$204,0)),"Code client inconnu"))</f>
        <v/>
      </c>
      <c r="D324" s="10"/>
      <c r="E324" s="16" t="str">
        <f aca="false">IF($D324="","",IFERROR(INDEX(Catalogue!$B$5:$B$304,MATCH($D324,Catalogue!$A$5:$A$304,0)),"Code produit inconnu"))</f>
        <v/>
      </c>
      <c r="F324" s="17" t="str">
        <f aca="false">IF($D324="","",IFERROR(INDEX(Catalogue!$C$5:$C$304,MATCH($D324,Catalogue!$A$5:$A$304,0)),""))</f>
        <v/>
      </c>
      <c r="G324" s="10"/>
      <c r="H324" s="18" t="str">
        <f aca="false">IF(OR($B324="",$D324=""),"",IFERROR(INDEX('Tarifs negocies'!$C$5:$C$404,MATCH($B324&amp;"|"&amp;$D324,'Tarifs negocies'!$D$5:$D$404,0)),IFERROR(INDEX(Catalogue!$D$5:$D$304,MATCH($D324,Catalogue!$A$5:$A$304,0))*(1-IFERROR(INDEX(Clients!$F$5:$F$204,MATCH($B324,Clients!$A$5:$A$204,0)),0)),"")))</f>
        <v/>
      </c>
      <c r="I324" s="18" t="str">
        <f aca="false">IF(OR($G324="",$H324=""),"",$G324*$H324)</f>
        <v/>
      </c>
      <c r="J324" s="15"/>
      <c r="K324" s="10"/>
    </row>
    <row r="325" customFormat="false" ht="15" hidden="false" customHeight="false" outlineLevel="0" collapsed="false">
      <c r="A325" s="15"/>
      <c r="B325" s="10"/>
      <c r="C325" s="16" t="str">
        <f aca="false">IF($B325="","",IFERROR(INDEX(Clients!$B$5:$B$204,MATCH($B325,Clients!$A$5:$A$204,0)),"Code client inconnu"))</f>
        <v/>
      </c>
      <c r="D325" s="10"/>
      <c r="E325" s="16" t="str">
        <f aca="false">IF($D325="","",IFERROR(INDEX(Catalogue!$B$5:$B$304,MATCH($D325,Catalogue!$A$5:$A$304,0)),"Code produit inconnu"))</f>
        <v/>
      </c>
      <c r="F325" s="17" t="str">
        <f aca="false">IF($D325="","",IFERROR(INDEX(Catalogue!$C$5:$C$304,MATCH($D325,Catalogue!$A$5:$A$304,0)),""))</f>
        <v/>
      </c>
      <c r="G325" s="10"/>
      <c r="H325" s="18" t="str">
        <f aca="false">IF(OR($B325="",$D325=""),"",IFERROR(INDEX('Tarifs negocies'!$C$5:$C$404,MATCH($B325&amp;"|"&amp;$D325,'Tarifs negocies'!$D$5:$D$404,0)),IFERROR(INDEX(Catalogue!$D$5:$D$304,MATCH($D325,Catalogue!$A$5:$A$304,0))*(1-IFERROR(INDEX(Clients!$F$5:$F$204,MATCH($B325,Clients!$A$5:$A$204,0)),0)),"")))</f>
        <v/>
      </c>
      <c r="I325" s="18" t="str">
        <f aca="false">IF(OR($G325="",$H325=""),"",$G325*$H325)</f>
        <v/>
      </c>
      <c r="J325" s="15"/>
      <c r="K325" s="10"/>
    </row>
    <row r="326" customFormat="false" ht="15" hidden="false" customHeight="false" outlineLevel="0" collapsed="false">
      <c r="A326" s="15"/>
      <c r="B326" s="10"/>
      <c r="C326" s="16" t="str">
        <f aca="false">IF($B326="","",IFERROR(INDEX(Clients!$B$5:$B$204,MATCH($B326,Clients!$A$5:$A$204,0)),"Code client inconnu"))</f>
        <v/>
      </c>
      <c r="D326" s="10"/>
      <c r="E326" s="16" t="str">
        <f aca="false">IF($D326="","",IFERROR(INDEX(Catalogue!$B$5:$B$304,MATCH($D326,Catalogue!$A$5:$A$304,0)),"Code produit inconnu"))</f>
        <v/>
      </c>
      <c r="F326" s="17" t="str">
        <f aca="false">IF($D326="","",IFERROR(INDEX(Catalogue!$C$5:$C$304,MATCH($D326,Catalogue!$A$5:$A$304,0)),""))</f>
        <v/>
      </c>
      <c r="G326" s="10"/>
      <c r="H326" s="18" t="str">
        <f aca="false">IF(OR($B326="",$D326=""),"",IFERROR(INDEX('Tarifs negocies'!$C$5:$C$404,MATCH($B326&amp;"|"&amp;$D326,'Tarifs negocies'!$D$5:$D$404,0)),IFERROR(INDEX(Catalogue!$D$5:$D$304,MATCH($D326,Catalogue!$A$5:$A$304,0))*(1-IFERROR(INDEX(Clients!$F$5:$F$204,MATCH($B326,Clients!$A$5:$A$204,0)),0)),"")))</f>
        <v/>
      </c>
      <c r="I326" s="18" t="str">
        <f aca="false">IF(OR($G326="",$H326=""),"",$G326*$H326)</f>
        <v/>
      </c>
      <c r="J326" s="15"/>
      <c r="K326" s="10"/>
    </row>
    <row r="327" customFormat="false" ht="15" hidden="false" customHeight="false" outlineLevel="0" collapsed="false">
      <c r="A327" s="15"/>
      <c r="B327" s="10"/>
      <c r="C327" s="16" t="str">
        <f aca="false">IF($B327="","",IFERROR(INDEX(Clients!$B$5:$B$204,MATCH($B327,Clients!$A$5:$A$204,0)),"Code client inconnu"))</f>
        <v/>
      </c>
      <c r="D327" s="10"/>
      <c r="E327" s="16" t="str">
        <f aca="false">IF($D327="","",IFERROR(INDEX(Catalogue!$B$5:$B$304,MATCH($D327,Catalogue!$A$5:$A$304,0)),"Code produit inconnu"))</f>
        <v/>
      </c>
      <c r="F327" s="17" t="str">
        <f aca="false">IF($D327="","",IFERROR(INDEX(Catalogue!$C$5:$C$304,MATCH($D327,Catalogue!$A$5:$A$304,0)),""))</f>
        <v/>
      </c>
      <c r="G327" s="10"/>
      <c r="H327" s="18" t="str">
        <f aca="false">IF(OR($B327="",$D327=""),"",IFERROR(INDEX('Tarifs negocies'!$C$5:$C$404,MATCH($B327&amp;"|"&amp;$D327,'Tarifs negocies'!$D$5:$D$404,0)),IFERROR(INDEX(Catalogue!$D$5:$D$304,MATCH($D327,Catalogue!$A$5:$A$304,0))*(1-IFERROR(INDEX(Clients!$F$5:$F$204,MATCH($B327,Clients!$A$5:$A$204,0)),0)),"")))</f>
        <v/>
      </c>
      <c r="I327" s="18" t="str">
        <f aca="false">IF(OR($G327="",$H327=""),"",$G327*$H327)</f>
        <v/>
      </c>
      <c r="J327" s="15"/>
      <c r="K327" s="10"/>
    </row>
    <row r="328" customFormat="false" ht="15" hidden="false" customHeight="false" outlineLevel="0" collapsed="false">
      <c r="A328" s="15"/>
      <c r="B328" s="10"/>
      <c r="C328" s="16" t="str">
        <f aca="false">IF($B328="","",IFERROR(INDEX(Clients!$B$5:$B$204,MATCH($B328,Clients!$A$5:$A$204,0)),"Code client inconnu"))</f>
        <v/>
      </c>
      <c r="D328" s="10"/>
      <c r="E328" s="16" t="str">
        <f aca="false">IF($D328="","",IFERROR(INDEX(Catalogue!$B$5:$B$304,MATCH($D328,Catalogue!$A$5:$A$304,0)),"Code produit inconnu"))</f>
        <v/>
      </c>
      <c r="F328" s="17" t="str">
        <f aca="false">IF($D328="","",IFERROR(INDEX(Catalogue!$C$5:$C$304,MATCH($D328,Catalogue!$A$5:$A$304,0)),""))</f>
        <v/>
      </c>
      <c r="G328" s="10"/>
      <c r="H328" s="18" t="str">
        <f aca="false">IF(OR($B328="",$D328=""),"",IFERROR(INDEX('Tarifs negocies'!$C$5:$C$404,MATCH($B328&amp;"|"&amp;$D328,'Tarifs negocies'!$D$5:$D$404,0)),IFERROR(INDEX(Catalogue!$D$5:$D$304,MATCH($D328,Catalogue!$A$5:$A$304,0))*(1-IFERROR(INDEX(Clients!$F$5:$F$204,MATCH($B328,Clients!$A$5:$A$204,0)),0)),"")))</f>
        <v/>
      </c>
      <c r="I328" s="18" t="str">
        <f aca="false">IF(OR($G328="",$H328=""),"",$G328*$H328)</f>
        <v/>
      </c>
      <c r="J328" s="15"/>
      <c r="K328" s="10"/>
    </row>
    <row r="329" customFormat="false" ht="15" hidden="false" customHeight="false" outlineLevel="0" collapsed="false">
      <c r="A329" s="15"/>
      <c r="B329" s="10"/>
      <c r="C329" s="16" t="str">
        <f aca="false">IF($B329="","",IFERROR(INDEX(Clients!$B$5:$B$204,MATCH($B329,Clients!$A$5:$A$204,0)),"Code client inconnu"))</f>
        <v/>
      </c>
      <c r="D329" s="10"/>
      <c r="E329" s="16" t="str">
        <f aca="false">IF($D329="","",IFERROR(INDEX(Catalogue!$B$5:$B$304,MATCH($D329,Catalogue!$A$5:$A$304,0)),"Code produit inconnu"))</f>
        <v/>
      </c>
      <c r="F329" s="17" t="str">
        <f aca="false">IF($D329="","",IFERROR(INDEX(Catalogue!$C$5:$C$304,MATCH($D329,Catalogue!$A$5:$A$304,0)),""))</f>
        <v/>
      </c>
      <c r="G329" s="10"/>
      <c r="H329" s="18" t="str">
        <f aca="false">IF(OR($B329="",$D329=""),"",IFERROR(INDEX('Tarifs negocies'!$C$5:$C$404,MATCH($B329&amp;"|"&amp;$D329,'Tarifs negocies'!$D$5:$D$404,0)),IFERROR(INDEX(Catalogue!$D$5:$D$304,MATCH($D329,Catalogue!$A$5:$A$304,0))*(1-IFERROR(INDEX(Clients!$F$5:$F$204,MATCH($B329,Clients!$A$5:$A$204,0)),0)),"")))</f>
        <v/>
      </c>
      <c r="I329" s="18" t="str">
        <f aca="false">IF(OR($G329="",$H329=""),"",$G329*$H329)</f>
        <v/>
      </c>
      <c r="J329" s="15"/>
      <c r="K329" s="10"/>
    </row>
    <row r="330" customFormat="false" ht="15" hidden="false" customHeight="false" outlineLevel="0" collapsed="false">
      <c r="A330" s="15"/>
      <c r="B330" s="10"/>
      <c r="C330" s="16" t="str">
        <f aca="false">IF($B330="","",IFERROR(INDEX(Clients!$B$5:$B$204,MATCH($B330,Clients!$A$5:$A$204,0)),"Code client inconnu"))</f>
        <v/>
      </c>
      <c r="D330" s="10"/>
      <c r="E330" s="16" t="str">
        <f aca="false">IF($D330="","",IFERROR(INDEX(Catalogue!$B$5:$B$304,MATCH($D330,Catalogue!$A$5:$A$304,0)),"Code produit inconnu"))</f>
        <v/>
      </c>
      <c r="F330" s="17" t="str">
        <f aca="false">IF($D330="","",IFERROR(INDEX(Catalogue!$C$5:$C$304,MATCH($D330,Catalogue!$A$5:$A$304,0)),""))</f>
        <v/>
      </c>
      <c r="G330" s="10"/>
      <c r="H330" s="18" t="str">
        <f aca="false">IF(OR($B330="",$D330=""),"",IFERROR(INDEX('Tarifs negocies'!$C$5:$C$404,MATCH($B330&amp;"|"&amp;$D330,'Tarifs negocies'!$D$5:$D$404,0)),IFERROR(INDEX(Catalogue!$D$5:$D$304,MATCH($D330,Catalogue!$A$5:$A$304,0))*(1-IFERROR(INDEX(Clients!$F$5:$F$204,MATCH($B330,Clients!$A$5:$A$204,0)),0)),"")))</f>
        <v/>
      </c>
      <c r="I330" s="18" t="str">
        <f aca="false">IF(OR($G330="",$H330=""),"",$G330*$H330)</f>
        <v/>
      </c>
      <c r="J330" s="15"/>
      <c r="K330" s="10"/>
    </row>
    <row r="331" customFormat="false" ht="15" hidden="false" customHeight="false" outlineLevel="0" collapsed="false">
      <c r="A331" s="15"/>
      <c r="B331" s="10"/>
      <c r="C331" s="16" t="str">
        <f aca="false">IF($B331="","",IFERROR(INDEX(Clients!$B$5:$B$204,MATCH($B331,Clients!$A$5:$A$204,0)),"Code client inconnu"))</f>
        <v/>
      </c>
      <c r="D331" s="10"/>
      <c r="E331" s="16" t="str">
        <f aca="false">IF($D331="","",IFERROR(INDEX(Catalogue!$B$5:$B$304,MATCH($D331,Catalogue!$A$5:$A$304,0)),"Code produit inconnu"))</f>
        <v/>
      </c>
      <c r="F331" s="17" t="str">
        <f aca="false">IF($D331="","",IFERROR(INDEX(Catalogue!$C$5:$C$304,MATCH($D331,Catalogue!$A$5:$A$304,0)),""))</f>
        <v/>
      </c>
      <c r="G331" s="10"/>
      <c r="H331" s="18" t="str">
        <f aca="false">IF(OR($B331="",$D331=""),"",IFERROR(INDEX('Tarifs negocies'!$C$5:$C$404,MATCH($B331&amp;"|"&amp;$D331,'Tarifs negocies'!$D$5:$D$404,0)),IFERROR(INDEX(Catalogue!$D$5:$D$304,MATCH($D331,Catalogue!$A$5:$A$304,0))*(1-IFERROR(INDEX(Clients!$F$5:$F$204,MATCH($B331,Clients!$A$5:$A$204,0)),0)),"")))</f>
        <v/>
      </c>
      <c r="I331" s="18" t="str">
        <f aca="false">IF(OR($G331="",$H331=""),"",$G331*$H331)</f>
        <v/>
      </c>
      <c r="J331" s="15"/>
      <c r="K331" s="10"/>
    </row>
    <row r="332" customFormat="false" ht="15" hidden="false" customHeight="false" outlineLevel="0" collapsed="false">
      <c r="A332" s="15"/>
      <c r="B332" s="10"/>
      <c r="C332" s="16" t="str">
        <f aca="false">IF($B332="","",IFERROR(INDEX(Clients!$B$5:$B$204,MATCH($B332,Clients!$A$5:$A$204,0)),"Code client inconnu"))</f>
        <v/>
      </c>
      <c r="D332" s="10"/>
      <c r="E332" s="16" t="str">
        <f aca="false">IF($D332="","",IFERROR(INDEX(Catalogue!$B$5:$B$304,MATCH($D332,Catalogue!$A$5:$A$304,0)),"Code produit inconnu"))</f>
        <v/>
      </c>
      <c r="F332" s="17" t="str">
        <f aca="false">IF($D332="","",IFERROR(INDEX(Catalogue!$C$5:$C$304,MATCH($D332,Catalogue!$A$5:$A$304,0)),""))</f>
        <v/>
      </c>
      <c r="G332" s="10"/>
      <c r="H332" s="18" t="str">
        <f aca="false">IF(OR($B332="",$D332=""),"",IFERROR(INDEX('Tarifs negocies'!$C$5:$C$404,MATCH($B332&amp;"|"&amp;$D332,'Tarifs negocies'!$D$5:$D$404,0)),IFERROR(INDEX(Catalogue!$D$5:$D$304,MATCH($D332,Catalogue!$A$5:$A$304,0))*(1-IFERROR(INDEX(Clients!$F$5:$F$204,MATCH($B332,Clients!$A$5:$A$204,0)),0)),"")))</f>
        <v/>
      </c>
      <c r="I332" s="18" t="str">
        <f aca="false">IF(OR($G332="",$H332=""),"",$G332*$H332)</f>
        <v/>
      </c>
      <c r="J332" s="15"/>
      <c r="K332" s="10"/>
    </row>
    <row r="333" customFormat="false" ht="15" hidden="false" customHeight="false" outlineLevel="0" collapsed="false">
      <c r="A333" s="15"/>
      <c r="B333" s="10"/>
      <c r="C333" s="16" t="str">
        <f aca="false">IF($B333="","",IFERROR(INDEX(Clients!$B$5:$B$204,MATCH($B333,Clients!$A$5:$A$204,0)),"Code client inconnu"))</f>
        <v/>
      </c>
      <c r="D333" s="10"/>
      <c r="E333" s="16" t="str">
        <f aca="false">IF($D333="","",IFERROR(INDEX(Catalogue!$B$5:$B$304,MATCH($D333,Catalogue!$A$5:$A$304,0)),"Code produit inconnu"))</f>
        <v/>
      </c>
      <c r="F333" s="17" t="str">
        <f aca="false">IF($D333="","",IFERROR(INDEX(Catalogue!$C$5:$C$304,MATCH($D333,Catalogue!$A$5:$A$304,0)),""))</f>
        <v/>
      </c>
      <c r="G333" s="10"/>
      <c r="H333" s="18" t="str">
        <f aca="false">IF(OR($B333="",$D333=""),"",IFERROR(INDEX('Tarifs negocies'!$C$5:$C$404,MATCH($B333&amp;"|"&amp;$D333,'Tarifs negocies'!$D$5:$D$404,0)),IFERROR(INDEX(Catalogue!$D$5:$D$304,MATCH($D333,Catalogue!$A$5:$A$304,0))*(1-IFERROR(INDEX(Clients!$F$5:$F$204,MATCH($B333,Clients!$A$5:$A$204,0)),0)),"")))</f>
        <v/>
      </c>
      <c r="I333" s="18" t="str">
        <f aca="false">IF(OR($G333="",$H333=""),"",$G333*$H333)</f>
        <v/>
      </c>
      <c r="J333" s="15"/>
      <c r="K333" s="10"/>
    </row>
    <row r="334" customFormat="false" ht="15" hidden="false" customHeight="false" outlineLevel="0" collapsed="false">
      <c r="A334" s="15"/>
      <c r="B334" s="10"/>
      <c r="C334" s="16" t="str">
        <f aca="false">IF($B334="","",IFERROR(INDEX(Clients!$B$5:$B$204,MATCH($B334,Clients!$A$5:$A$204,0)),"Code client inconnu"))</f>
        <v/>
      </c>
      <c r="D334" s="10"/>
      <c r="E334" s="16" t="str">
        <f aca="false">IF($D334="","",IFERROR(INDEX(Catalogue!$B$5:$B$304,MATCH($D334,Catalogue!$A$5:$A$304,0)),"Code produit inconnu"))</f>
        <v/>
      </c>
      <c r="F334" s="17" t="str">
        <f aca="false">IF($D334="","",IFERROR(INDEX(Catalogue!$C$5:$C$304,MATCH($D334,Catalogue!$A$5:$A$304,0)),""))</f>
        <v/>
      </c>
      <c r="G334" s="10"/>
      <c r="H334" s="18" t="str">
        <f aca="false">IF(OR($B334="",$D334=""),"",IFERROR(INDEX('Tarifs negocies'!$C$5:$C$404,MATCH($B334&amp;"|"&amp;$D334,'Tarifs negocies'!$D$5:$D$404,0)),IFERROR(INDEX(Catalogue!$D$5:$D$304,MATCH($D334,Catalogue!$A$5:$A$304,0))*(1-IFERROR(INDEX(Clients!$F$5:$F$204,MATCH($B334,Clients!$A$5:$A$204,0)),0)),"")))</f>
        <v/>
      </c>
      <c r="I334" s="18" t="str">
        <f aca="false">IF(OR($G334="",$H334=""),"",$G334*$H334)</f>
        <v/>
      </c>
      <c r="J334" s="15"/>
      <c r="K334" s="10"/>
    </row>
    <row r="335" customFormat="false" ht="15" hidden="false" customHeight="false" outlineLevel="0" collapsed="false">
      <c r="A335" s="15"/>
      <c r="B335" s="10"/>
      <c r="C335" s="16" t="str">
        <f aca="false">IF($B335="","",IFERROR(INDEX(Clients!$B$5:$B$204,MATCH($B335,Clients!$A$5:$A$204,0)),"Code client inconnu"))</f>
        <v/>
      </c>
      <c r="D335" s="10"/>
      <c r="E335" s="16" t="str">
        <f aca="false">IF($D335="","",IFERROR(INDEX(Catalogue!$B$5:$B$304,MATCH($D335,Catalogue!$A$5:$A$304,0)),"Code produit inconnu"))</f>
        <v/>
      </c>
      <c r="F335" s="17" t="str">
        <f aca="false">IF($D335="","",IFERROR(INDEX(Catalogue!$C$5:$C$304,MATCH($D335,Catalogue!$A$5:$A$304,0)),""))</f>
        <v/>
      </c>
      <c r="G335" s="10"/>
      <c r="H335" s="18" t="str">
        <f aca="false">IF(OR($B335="",$D335=""),"",IFERROR(INDEX('Tarifs negocies'!$C$5:$C$404,MATCH($B335&amp;"|"&amp;$D335,'Tarifs negocies'!$D$5:$D$404,0)),IFERROR(INDEX(Catalogue!$D$5:$D$304,MATCH($D335,Catalogue!$A$5:$A$304,0))*(1-IFERROR(INDEX(Clients!$F$5:$F$204,MATCH($B335,Clients!$A$5:$A$204,0)),0)),"")))</f>
        <v/>
      </c>
      <c r="I335" s="18" t="str">
        <f aca="false">IF(OR($G335="",$H335=""),"",$G335*$H335)</f>
        <v/>
      </c>
      <c r="J335" s="15"/>
      <c r="K335" s="10"/>
    </row>
    <row r="336" customFormat="false" ht="15" hidden="false" customHeight="false" outlineLevel="0" collapsed="false">
      <c r="A336" s="15"/>
      <c r="B336" s="10"/>
      <c r="C336" s="16" t="str">
        <f aca="false">IF($B336="","",IFERROR(INDEX(Clients!$B$5:$B$204,MATCH($B336,Clients!$A$5:$A$204,0)),"Code client inconnu"))</f>
        <v/>
      </c>
      <c r="D336" s="10"/>
      <c r="E336" s="16" t="str">
        <f aca="false">IF($D336="","",IFERROR(INDEX(Catalogue!$B$5:$B$304,MATCH($D336,Catalogue!$A$5:$A$304,0)),"Code produit inconnu"))</f>
        <v/>
      </c>
      <c r="F336" s="17" t="str">
        <f aca="false">IF($D336="","",IFERROR(INDEX(Catalogue!$C$5:$C$304,MATCH($D336,Catalogue!$A$5:$A$304,0)),""))</f>
        <v/>
      </c>
      <c r="G336" s="10"/>
      <c r="H336" s="18" t="str">
        <f aca="false">IF(OR($B336="",$D336=""),"",IFERROR(INDEX('Tarifs negocies'!$C$5:$C$404,MATCH($B336&amp;"|"&amp;$D336,'Tarifs negocies'!$D$5:$D$404,0)),IFERROR(INDEX(Catalogue!$D$5:$D$304,MATCH($D336,Catalogue!$A$5:$A$304,0))*(1-IFERROR(INDEX(Clients!$F$5:$F$204,MATCH($B336,Clients!$A$5:$A$204,0)),0)),"")))</f>
        <v/>
      </c>
      <c r="I336" s="18" t="str">
        <f aca="false">IF(OR($G336="",$H336=""),"",$G336*$H336)</f>
        <v/>
      </c>
      <c r="J336" s="15"/>
      <c r="K336" s="10"/>
    </row>
    <row r="337" customFormat="false" ht="15" hidden="false" customHeight="false" outlineLevel="0" collapsed="false">
      <c r="A337" s="15"/>
      <c r="B337" s="10"/>
      <c r="C337" s="16" t="str">
        <f aca="false">IF($B337="","",IFERROR(INDEX(Clients!$B$5:$B$204,MATCH($B337,Clients!$A$5:$A$204,0)),"Code client inconnu"))</f>
        <v/>
      </c>
      <c r="D337" s="10"/>
      <c r="E337" s="16" t="str">
        <f aca="false">IF($D337="","",IFERROR(INDEX(Catalogue!$B$5:$B$304,MATCH($D337,Catalogue!$A$5:$A$304,0)),"Code produit inconnu"))</f>
        <v/>
      </c>
      <c r="F337" s="17" t="str">
        <f aca="false">IF($D337="","",IFERROR(INDEX(Catalogue!$C$5:$C$304,MATCH($D337,Catalogue!$A$5:$A$304,0)),""))</f>
        <v/>
      </c>
      <c r="G337" s="10"/>
      <c r="H337" s="18" t="str">
        <f aca="false">IF(OR($B337="",$D337=""),"",IFERROR(INDEX('Tarifs negocies'!$C$5:$C$404,MATCH($B337&amp;"|"&amp;$D337,'Tarifs negocies'!$D$5:$D$404,0)),IFERROR(INDEX(Catalogue!$D$5:$D$304,MATCH($D337,Catalogue!$A$5:$A$304,0))*(1-IFERROR(INDEX(Clients!$F$5:$F$204,MATCH($B337,Clients!$A$5:$A$204,0)),0)),"")))</f>
        <v/>
      </c>
      <c r="I337" s="18" t="str">
        <f aca="false">IF(OR($G337="",$H337=""),"",$G337*$H337)</f>
        <v/>
      </c>
      <c r="J337" s="15"/>
      <c r="K337" s="10"/>
    </row>
    <row r="338" customFormat="false" ht="15" hidden="false" customHeight="false" outlineLevel="0" collapsed="false">
      <c r="A338" s="15"/>
      <c r="B338" s="10"/>
      <c r="C338" s="16" t="str">
        <f aca="false">IF($B338="","",IFERROR(INDEX(Clients!$B$5:$B$204,MATCH($B338,Clients!$A$5:$A$204,0)),"Code client inconnu"))</f>
        <v/>
      </c>
      <c r="D338" s="10"/>
      <c r="E338" s="16" t="str">
        <f aca="false">IF($D338="","",IFERROR(INDEX(Catalogue!$B$5:$B$304,MATCH($D338,Catalogue!$A$5:$A$304,0)),"Code produit inconnu"))</f>
        <v/>
      </c>
      <c r="F338" s="17" t="str">
        <f aca="false">IF($D338="","",IFERROR(INDEX(Catalogue!$C$5:$C$304,MATCH($D338,Catalogue!$A$5:$A$304,0)),""))</f>
        <v/>
      </c>
      <c r="G338" s="10"/>
      <c r="H338" s="18" t="str">
        <f aca="false">IF(OR($B338="",$D338=""),"",IFERROR(INDEX('Tarifs negocies'!$C$5:$C$404,MATCH($B338&amp;"|"&amp;$D338,'Tarifs negocies'!$D$5:$D$404,0)),IFERROR(INDEX(Catalogue!$D$5:$D$304,MATCH($D338,Catalogue!$A$5:$A$304,0))*(1-IFERROR(INDEX(Clients!$F$5:$F$204,MATCH($B338,Clients!$A$5:$A$204,0)),0)),"")))</f>
        <v/>
      </c>
      <c r="I338" s="18" t="str">
        <f aca="false">IF(OR($G338="",$H338=""),"",$G338*$H338)</f>
        <v/>
      </c>
      <c r="J338" s="15"/>
      <c r="K338" s="10"/>
    </row>
    <row r="339" customFormat="false" ht="15" hidden="false" customHeight="false" outlineLevel="0" collapsed="false">
      <c r="A339" s="15"/>
      <c r="B339" s="10"/>
      <c r="C339" s="16" t="str">
        <f aca="false">IF($B339="","",IFERROR(INDEX(Clients!$B$5:$B$204,MATCH($B339,Clients!$A$5:$A$204,0)),"Code client inconnu"))</f>
        <v/>
      </c>
      <c r="D339" s="10"/>
      <c r="E339" s="16" t="str">
        <f aca="false">IF($D339="","",IFERROR(INDEX(Catalogue!$B$5:$B$304,MATCH($D339,Catalogue!$A$5:$A$304,0)),"Code produit inconnu"))</f>
        <v/>
      </c>
      <c r="F339" s="17" t="str">
        <f aca="false">IF($D339="","",IFERROR(INDEX(Catalogue!$C$5:$C$304,MATCH($D339,Catalogue!$A$5:$A$304,0)),""))</f>
        <v/>
      </c>
      <c r="G339" s="10"/>
      <c r="H339" s="18" t="str">
        <f aca="false">IF(OR($B339="",$D339=""),"",IFERROR(INDEX('Tarifs negocies'!$C$5:$C$404,MATCH($B339&amp;"|"&amp;$D339,'Tarifs negocies'!$D$5:$D$404,0)),IFERROR(INDEX(Catalogue!$D$5:$D$304,MATCH($D339,Catalogue!$A$5:$A$304,0))*(1-IFERROR(INDEX(Clients!$F$5:$F$204,MATCH($B339,Clients!$A$5:$A$204,0)),0)),"")))</f>
        <v/>
      </c>
      <c r="I339" s="18" t="str">
        <f aca="false">IF(OR($G339="",$H339=""),"",$G339*$H339)</f>
        <v/>
      </c>
      <c r="J339" s="15"/>
      <c r="K339" s="10"/>
    </row>
    <row r="340" customFormat="false" ht="15" hidden="false" customHeight="false" outlineLevel="0" collapsed="false">
      <c r="A340" s="15"/>
      <c r="B340" s="10"/>
      <c r="C340" s="16" t="str">
        <f aca="false">IF($B340="","",IFERROR(INDEX(Clients!$B$5:$B$204,MATCH($B340,Clients!$A$5:$A$204,0)),"Code client inconnu"))</f>
        <v/>
      </c>
      <c r="D340" s="10"/>
      <c r="E340" s="16" t="str">
        <f aca="false">IF($D340="","",IFERROR(INDEX(Catalogue!$B$5:$B$304,MATCH($D340,Catalogue!$A$5:$A$304,0)),"Code produit inconnu"))</f>
        <v/>
      </c>
      <c r="F340" s="17" t="str">
        <f aca="false">IF($D340="","",IFERROR(INDEX(Catalogue!$C$5:$C$304,MATCH($D340,Catalogue!$A$5:$A$304,0)),""))</f>
        <v/>
      </c>
      <c r="G340" s="10"/>
      <c r="H340" s="18" t="str">
        <f aca="false">IF(OR($B340="",$D340=""),"",IFERROR(INDEX('Tarifs negocies'!$C$5:$C$404,MATCH($B340&amp;"|"&amp;$D340,'Tarifs negocies'!$D$5:$D$404,0)),IFERROR(INDEX(Catalogue!$D$5:$D$304,MATCH($D340,Catalogue!$A$5:$A$304,0))*(1-IFERROR(INDEX(Clients!$F$5:$F$204,MATCH($B340,Clients!$A$5:$A$204,0)),0)),"")))</f>
        <v/>
      </c>
      <c r="I340" s="18" t="str">
        <f aca="false">IF(OR($G340="",$H340=""),"",$G340*$H340)</f>
        <v/>
      </c>
      <c r="J340" s="15"/>
      <c r="K340" s="10"/>
    </row>
    <row r="341" customFormat="false" ht="15" hidden="false" customHeight="false" outlineLevel="0" collapsed="false">
      <c r="A341" s="15"/>
      <c r="B341" s="10"/>
      <c r="C341" s="16" t="str">
        <f aca="false">IF($B341="","",IFERROR(INDEX(Clients!$B$5:$B$204,MATCH($B341,Clients!$A$5:$A$204,0)),"Code client inconnu"))</f>
        <v/>
      </c>
      <c r="D341" s="10"/>
      <c r="E341" s="16" t="str">
        <f aca="false">IF($D341="","",IFERROR(INDEX(Catalogue!$B$5:$B$304,MATCH($D341,Catalogue!$A$5:$A$304,0)),"Code produit inconnu"))</f>
        <v/>
      </c>
      <c r="F341" s="17" t="str">
        <f aca="false">IF($D341="","",IFERROR(INDEX(Catalogue!$C$5:$C$304,MATCH($D341,Catalogue!$A$5:$A$304,0)),""))</f>
        <v/>
      </c>
      <c r="G341" s="10"/>
      <c r="H341" s="18" t="str">
        <f aca="false">IF(OR($B341="",$D341=""),"",IFERROR(INDEX('Tarifs negocies'!$C$5:$C$404,MATCH($B341&amp;"|"&amp;$D341,'Tarifs negocies'!$D$5:$D$404,0)),IFERROR(INDEX(Catalogue!$D$5:$D$304,MATCH($D341,Catalogue!$A$5:$A$304,0))*(1-IFERROR(INDEX(Clients!$F$5:$F$204,MATCH($B341,Clients!$A$5:$A$204,0)),0)),"")))</f>
        <v/>
      </c>
      <c r="I341" s="18" t="str">
        <f aca="false">IF(OR($G341="",$H341=""),"",$G341*$H341)</f>
        <v/>
      </c>
      <c r="J341" s="15"/>
      <c r="K341" s="10"/>
    </row>
    <row r="342" customFormat="false" ht="15" hidden="false" customHeight="false" outlineLevel="0" collapsed="false">
      <c r="A342" s="15"/>
      <c r="B342" s="10"/>
      <c r="C342" s="16" t="str">
        <f aca="false">IF($B342="","",IFERROR(INDEX(Clients!$B$5:$B$204,MATCH($B342,Clients!$A$5:$A$204,0)),"Code client inconnu"))</f>
        <v/>
      </c>
      <c r="D342" s="10"/>
      <c r="E342" s="16" t="str">
        <f aca="false">IF($D342="","",IFERROR(INDEX(Catalogue!$B$5:$B$304,MATCH($D342,Catalogue!$A$5:$A$304,0)),"Code produit inconnu"))</f>
        <v/>
      </c>
      <c r="F342" s="17" t="str">
        <f aca="false">IF($D342="","",IFERROR(INDEX(Catalogue!$C$5:$C$304,MATCH($D342,Catalogue!$A$5:$A$304,0)),""))</f>
        <v/>
      </c>
      <c r="G342" s="10"/>
      <c r="H342" s="18" t="str">
        <f aca="false">IF(OR($B342="",$D342=""),"",IFERROR(INDEX('Tarifs negocies'!$C$5:$C$404,MATCH($B342&amp;"|"&amp;$D342,'Tarifs negocies'!$D$5:$D$404,0)),IFERROR(INDEX(Catalogue!$D$5:$D$304,MATCH($D342,Catalogue!$A$5:$A$304,0))*(1-IFERROR(INDEX(Clients!$F$5:$F$204,MATCH($B342,Clients!$A$5:$A$204,0)),0)),"")))</f>
        <v/>
      </c>
      <c r="I342" s="18" t="str">
        <f aca="false">IF(OR($G342="",$H342=""),"",$G342*$H342)</f>
        <v/>
      </c>
      <c r="J342" s="15"/>
      <c r="K342" s="10"/>
    </row>
    <row r="343" customFormat="false" ht="15" hidden="false" customHeight="false" outlineLevel="0" collapsed="false">
      <c r="A343" s="15"/>
      <c r="B343" s="10"/>
      <c r="C343" s="16" t="str">
        <f aca="false">IF($B343="","",IFERROR(INDEX(Clients!$B$5:$B$204,MATCH($B343,Clients!$A$5:$A$204,0)),"Code client inconnu"))</f>
        <v/>
      </c>
      <c r="D343" s="10"/>
      <c r="E343" s="16" t="str">
        <f aca="false">IF($D343="","",IFERROR(INDEX(Catalogue!$B$5:$B$304,MATCH($D343,Catalogue!$A$5:$A$304,0)),"Code produit inconnu"))</f>
        <v/>
      </c>
      <c r="F343" s="17" t="str">
        <f aca="false">IF($D343="","",IFERROR(INDEX(Catalogue!$C$5:$C$304,MATCH($D343,Catalogue!$A$5:$A$304,0)),""))</f>
        <v/>
      </c>
      <c r="G343" s="10"/>
      <c r="H343" s="18" t="str">
        <f aca="false">IF(OR($B343="",$D343=""),"",IFERROR(INDEX('Tarifs negocies'!$C$5:$C$404,MATCH($B343&amp;"|"&amp;$D343,'Tarifs negocies'!$D$5:$D$404,0)),IFERROR(INDEX(Catalogue!$D$5:$D$304,MATCH($D343,Catalogue!$A$5:$A$304,0))*(1-IFERROR(INDEX(Clients!$F$5:$F$204,MATCH($B343,Clients!$A$5:$A$204,0)),0)),"")))</f>
        <v/>
      </c>
      <c r="I343" s="18" t="str">
        <f aca="false">IF(OR($G343="",$H343=""),"",$G343*$H343)</f>
        <v/>
      </c>
      <c r="J343" s="15"/>
      <c r="K343" s="10"/>
    </row>
    <row r="344" customFormat="false" ht="15" hidden="false" customHeight="false" outlineLevel="0" collapsed="false">
      <c r="A344" s="15"/>
      <c r="B344" s="10"/>
      <c r="C344" s="16" t="str">
        <f aca="false">IF($B344="","",IFERROR(INDEX(Clients!$B$5:$B$204,MATCH($B344,Clients!$A$5:$A$204,0)),"Code client inconnu"))</f>
        <v/>
      </c>
      <c r="D344" s="10"/>
      <c r="E344" s="16" t="str">
        <f aca="false">IF($D344="","",IFERROR(INDEX(Catalogue!$B$5:$B$304,MATCH($D344,Catalogue!$A$5:$A$304,0)),"Code produit inconnu"))</f>
        <v/>
      </c>
      <c r="F344" s="17" t="str">
        <f aca="false">IF($D344="","",IFERROR(INDEX(Catalogue!$C$5:$C$304,MATCH($D344,Catalogue!$A$5:$A$304,0)),""))</f>
        <v/>
      </c>
      <c r="G344" s="10"/>
      <c r="H344" s="18" t="str">
        <f aca="false">IF(OR($B344="",$D344=""),"",IFERROR(INDEX('Tarifs negocies'!$C$5:$C$404,MATCH($B344&amp;"|"&amp;$D344,'Tarifs negocies'!$D$5:$D$404,0)),IFERROR(INDEX(Catalogue!$D$5:$D$304,MATCH($D344,Catalogue!$A$5:$A$304,0))*(1-IFERROR(INDEX(Clients!$F$5:$F$204,MATCH($B344,Clients!$A$5:$A$204,0)),0)),"")))</f>
        <v/>
      </c>
      <c r="I344" s="18" t="str">
        <f aca="false">IF(OR($G344="",$H344=""),"",$G344*$H344)</f>
        <v/>
      </c>
      <c r="J344" s="15"/>
      <c r="K344" s="10"/>
    </row>
    <row r="345" customFormat="false" ht="15" hidden="false" customHeight="false" outlineLevel="0" collapsed="false">
      <c r="A345" s="15"/>
      <c r="B345" s="10"/>
      <c r="C345" s="16" t="str">
        <f aca="false">IF($B345="","",IFERROR(INDEX(Clients!$B$5:$B$204,MATCH($B345,Clients!$A$5:$A$204,0)),"Code client inconnu"))</f>
        <v/>
      </c>
      <c r="D345" s="10"/>
      <c r="E345" s="16" t="str">
        <f aca="false">IF($D345="","",IFERROR(INDEX(Catalogue!$B$5:$B$304,MATCH($D345,Catalogue!$A$5:$A$304,0)),"Code produit inconnu"))</f>
        <v/>
      </c>
      <c r="F345" s="17" t="str">
        <f aca="false">IF($D345="","",IFERROR(INDEX(Catalogue!$C$5:$C$304,MATCH($D345,Catalogue!$A$5:$A$304,0)),""))</f>
        <v/>
      </c>
      <c r="G345" s="10"/>
      <c r="H345" s="18" t="str">
        <f aca="false">IF(OR($B345="",$D345=""),"",IFERROR(INDEX('Tarifs negocies'!$C$5:$C$404,MATCH($B345&amp;"|"&amp;$D345,'Tarifs negocies'!$D$5:$D$404,0)),IFERROR(INDEX(Catalogue!$D$5:$D$304,MATCH($D345,Catalogue!$A$5:$A$304,0))*(1-IFERROR(INDEX(Clients!$F$5:$F$204,MATCH($B345,Clients!$A$5:$A$204,0)),0)),"")))</f>
        <v/>
      </c>
      <c r="I345" s="18" t="str">
        <f aca="false">IF(OR($G345="",$H345=""),"",$G345*$H345)</f>
        <v/>
      </c>
      <c r="J345" s="15"/>
      <c r="K345" s="10"/>
    </row>
    <row r="346" customFormat="false" ht="15" hidden="false" customHeight="false" outlineLevel="0" collapsed="false">
      <c r="A346" s="15"/>
      <c r="B346" s="10"/>
      <c r="C346" s="16" t="str">
        <f aca="false">IF($B346="","",IFERROR(INDEX(Clients!$B$5:$B$204,MATCH($B346,Clients!$A$5:$A$204,0)),"Code client inconnu"))</f>
        <v/>
      </c>
      <c r="D346" s="10"/>
      <c r="E346" s="16" t="str">
        <f aca="false">IF($D346="","",IFERROR(INDEX(Catalogue!$B$5:$B$304,MATCH($D346,Catalogue!$A$5:$A$304,0)),"Code produit inconnu"))</f>
        <v/>
      </c>
      <c r="F346" s="17" t="str">
        <f aca="false">IF($D346="","",IFERROR(INDEX(Catalogue!$C$5:$C$304,MATCH($D346,Catalogue!$A$5:$A$304,0)),""))</f>
        <v/>
      </c>
      <c r="G346" s="10"/>
      <c r="H346" s="18" t="str">
        <f aca="false">IF(OR($B346="",$D346=""),"",IFERROR(INDEX('Tarifs negocies'!$C$5:$C$404,MATCH($B346&amp;"|"&amp;$D346,'Tarifs negocies'!$D$5:$D$404,0)),IFERROR(INDEX(Catalogue!$D$5:$D$304,MATCH($D346,Catalogue!$A$5:$A$304,0))*(1-IFERROR(INDEX(Clients!$F$5:$F$204,MATCH($B346,Clients!$A$5:$A$204,0)),0)),"")))</f>
        <v/>
      </c>
      <c r="I346" s="18" t="str">
        <f aca="false">IF(OR($G346="",$H346=""),"",$G346*$H346)</f>
        <v/>
      </c>
      <c r="J346" s="15"/>
      <c r="K346" s="10"/>
    </row>
    <row r="347" customFormat="false" ht="15" hidden="false" customHeight="false" outlineLevel="0" collapsed="false">
      <c r="A347" s="15"/>
      <c r="B347" s="10"/>
      <c r="C347" s="16" t="str">
        <f aca="false">IF($B347="","",IFERROR(INDEX(Clients!$B$5:$B$204,MATCH($B347,Clients!$A$5:$A$204,0)),"Code client inconnu"))</f>
        <v/>
      </c>
      <c r="D347" s="10"/>
      <c r="E347" s="16" t="str">
        <f aca="false">IF($D347="","",IFERROR(INDEX(Catalogue!$B$5:$B$304,MATCH($D347,Catalogue!$A$5:$A$304,0)),"Code produit inconnu"))</f>
        <v/>
      </c>
      <c r="F347" s="17" t="str">
        <f aca="false">IF($D347="","",IFERROR(INDEX(Catalogue!$C$5:$C$304,MATCH($D347,Catalogue!$A$5:$A$304,0)),""))</f>
        <v/>
      </c>
      <c r="G347" s="10"/>
      <c r="H347" s="18" t="str">
        <f aca="false">IF(OR($B347="",$D347=""),"",IFERROR(INDEX('Tarifs negocies'!$C$5:$C$404,MATCH($B347&amp;"|"&amp;$D347,'Tarifs negocies'!$D$5:$D$404,0)),IFERROR(INDEX(Catalogue!$D$5:$D$304,MATCH($D347,Catalogue!$A$5:$A$304,0))*(1-IFERROR(INDEX(Clients!$F$5:$F$204,MATCH($B347,Clients!$A$5:$A$204,0)),0)),"")))</f>
        <v/>
      </c>
      <c r="I347" s="18" t="str">
        <f aca="false">IF(OR($G347="",$H347=""),"",$G347*$H347)</f>
        <v/>
      </c>
      <c r="J347" s="15"/>
      <c r="K347" s="10"/>
    </row>
    <row r="348" customFormat="false" ht="15" hidden="false" customHeight="false" outlineLevel="0" collapsed="false">
      <c r="A348" s="15"/>
      <c r="B348" s="10"/>
      <c r="C348" s="16" t="str">
        <f aca="false">IF($B348="","",IFERROR(INDEX(Clients!$B$5:$B$204,MATCH($B348,Clients!$A$5:$A$204,0)),"Code client inconnu"))</f>
        <v/>
      </c>
      <c r="D348" s="10"/>
      <c r="E348" s="16" t="str">
        <f aca="false">IF($D348="","",IFERROR(INDEX(Catalogue!$B$5:$B$304,MATCH($D348,Catalogue!$A$5:$A$304,0)),"Code produit inconnu"))</f>
        <v/>
      </c>
      <c r="F348" s="17" t="str">
        <f aca="false">IF($D348="","",IFERROR(INDEX(Catalogue!$C$5:$C$304,MATCH($D348,Catalogue!$A$5:$A$304,0)),""))</f>
        <v/>
      </c>
      <c r="G348" s="10"/>
      <c r="H348" s="18" t="str">
        <f aca="false">IF(OR($B348="",$D348=""),"",IFERROR(INDEX('Tarifs negocies'!$C$5:$C$404,MATCH($B348&amp;"|"&amp;$D348,'Tarifs negocies'!$D$5:$D$404,0)),IFERROR(INDEX(Catalogue!$D$5:$D$304,MATCH($D348,Catalogue!$A$5:$A$304,0))*(1-IFERROR(INDEX(Clients!$F$5:$F$204,MATCH($B348,Clients!$A$5:$A$204,0)),0)),"")))</f>
        <v/>
      </c>
      <c r="I348" s="18" t="str">
        <f aca="false">IF(OR($G348="",$H348=""),"",$G348*$H348)</f>
        <v/>
      </c>
      <c r="J348" s="15"/>
      <c r="K348" s="10"/>
    </row>
    <row r="349" customFormat="false" ht="15" hidden="false" customHeight="false" outlineLevel="0" collapsed="false">
      <c r="A349" s="15"/>
      <c r="B349" s="10"/>
      <c r="C349" s="16" t="str">
        <f aca="false">IF($B349="","",IFERROR(INDEX(Clients!$B$5:$B$204,MATCH($B349,Clients!$A$5:$A$204,0)),"Code client inconnu"))</f>
        <v/>
      </c>
      <c r="D349" s="10"/>
      <c r="E349" s="16" t="str">
        <f aca="false">IF($D349="","",IFERROR(INDEX(Catalogue!$B$5:$B$304,MATCH($D349,Catalogue!$A$5:$A$304,0)),"Code produit inconnu"))</f>
        <v/>
      </c>
      <c r="F349" s="17" t="str">
        <f aca="false">IF($D349="","",IFERROR(INDEX(Catalogue!$C$5:$C$304,MATCH($D349,Catalogue!$A$5:$A$304,0)),""))</f>
        <v/>
      </c>
      <c r="G349" s="10"/>
      <c r="H349" s="18" t="str">
        <f aca="false">IF(OR($B349="",$D349=""),"",IFERROR(INDEX('Tarifs negocies'!$C$5:$C$404,MATCH($B349&amp;"|"&amp;$D349,'Tarifs negocies'!$D$5:$D$404,0)),IFERROR(INDEX(Catalogue!$D$5:$D$304,MATCH($D349,Catalogue!$A$5:$A$304,0))*(1-IFERROR(INDEX(Clients!$F$5:$F$204,MATCH($B349,Clients!$A$5:$A$204,0)),0)),"")))</f>
        <v/>
      </c>
      <c r="I349" s="18" t="str">
        <f aca="false">IF(OR($G349="",$H349=""),"",$G349*$H349)</f>
        <v/>
      </c>
      <c r="J349" s="15"/>
      <c r="K349" s="10"/>
    </row>
    <row r="350" customFormat="false" ht="15" hidden="false" customHeight="false" outlineLevel="0" collapsed="false">
      <c r="A350" s="15"/>
      <c r="B350" s="10"/>
      <c r="C350" s="16" t="str">
        <f aca="false">IF($B350="","",IFERROR(INDEX(Clients!$B$5:$B$204,MATCH($B350,Clients!$A$5:$A$204,0)),"Code client inconnu"))</f>
        <v/>
      </c>
      <c r="D350" s="10"/>
      <c r="E350" s="16" t="str">
        <f aca="false">IF($D350="","",IFERROR(INDEX(Catalogue!$B$5:$B$304,MATCH($D350,Catalogue!$A$5:$A$304,0)),"Code produit inconnu"))</f>
        <v/>
      </c>
      <c r="F350" s="17" t="str">
        <f aca="false">IF($D350="","",IFERROR(INDEX(Catalogue!$C$5:$C$304,MATCH($D350,Catalogue!$A$5:$A$304,0)),""))</f>
        <v/>
      </c>
      <c r="G350" s="10"/>
      <c r="H350" s="18" t="str">
        <f aca="false">IF(OR($B350="",$D350=""),"",IFERROR(INDEX('Tarifs negocies'!$C$5:$C$404,MATCH($B350&amp;"|"&amp;$D350,'Tarifs negocies'!$D$5:$D$404,0)),IFERROR(INDEX(Catalogue!$D$5:$D$304,MATCH($D350,Catalogue!$A$5:$A$304,0))*(1-IFERROR(INDEX(Clients!$F$5:$F$204,MATCH($B350,Clients!$A$5:$A$204,0)),0)),"")))</f>
        <v/>
      </c>
      <c r="I350" s="18" t="str">
        <f aca="false">IF(OR($G350="",$H350=""),"",$G350*$H350)</f>
        <v/>
      </c>
      <c r="J350" s="15"/>
      <c r="K350" s="10"/>
    </row>
    <row r="351" customFormat="false" ht="15" hidden="false" customHeight="false" outlineLevel="0" collapsed="false">
      <c r="A351" s="15"/>
      <c r="B351" s="10"/>
      <c r="C351" s="16" t="str">
        <f aca="false">IF($B351="","",IFERROR(INDEX(Clients!$B$5:$B$204,MATCH($B351,Clients!$A$5:$A$204,0)),"Code client inconnu"))</f>
        <v/>
      </c>
      <c r="D351" s="10"/>
      <c r="E351" s="16" t="str">
        <f aca="false">IF($D351="","",IFERROR(INDEX(Catalogue!$B$5:$B$304,MATCH($D351,Catalogue!$A$5:$A$304,0)),"Code produit inconnu"))</f>
        <v/>
      </c>
      <c r="F351" s="17" t="str">
        <f aca="false">IF($D351="","",IFERROR(INDEX(Catalogue!$C$5:$C$304,MATCH($D351,Catalogue!$A$5:$A$304,0)),""))</f>
        <v/>
      </c>
      <c r="G351" s="10"/>
      <c r="H351" s="18" t="str">
        <f aca="false">IF(OR($B351="",$D351=""),"",IFERROR(INDEX('Tarifs negocies'!$C$5:$C$404,MATCH($B351&amp;"|"&amp;$D351,'Tarifs negocies'!$D$5:$D$404,0)),IFERROR(INDEX(Catalogue!$D$5:$D$304,MATCH($D351,Catalogue!$A$5:$A$304,0))*(1-IFERROR(INDEX(Clients!$F$5:$F$204,MATCH($B351,Clients!$A$5:$A$204,0)),0)),"")))</f>
        <v/>
      </c>
      <c r="I351" s="18" t="str">
        <f aca="false">IF(OR($G351="",$H351=""),"",$G351*$H351)</f>
        <v/>
      </c>
      <c r="J351" s="15"/>
      <c r="K351" s="10"/>
    </row>
    <row r="352" customFormat="false" ht="15" hidden="false" customHeight="false" outlineLevel="0" collapsed="false">
      <c r="A352" s="15"/>
      <c r="B352" s="10"/>
      <c r="C352" s="16" t="str">
        <f aca="false">IF($B352="","",IFERROR(INDEX(Clients!$B$5:$B$204,MATCH($B352,Clients!$A$5:$A$204,0)),"Code client inconnu"))</f>
        <v/>
      </c>
      <c r="D352" s="10"/>
      <c r="E352" s="16" t="str">
        <f aca="false">IF($D352="","",IFERROR(INDEX(Catalogue!$B$5:$B$304,MATCH($D352,Catalogue!$A$5:$A$304,0)),"Code produit inconnu"))</f>
        <v/>
      </c>
      <c r="F352" s="17" t="str">
        <f aca="false">IF($D352="","",IFERROR(INDEX(Catalogue!$C$5:$C$304,MATCH($D352,Catalogue!$A$5:$A$304,0)),""))</f>
        <v/>
      </c>
      <c r="G352" s="10"/>
      <c r="H352" s="18" t="str">
        <f aca="false">IF(OR($B352="",$D352=""),"",IFERROR(INDEX('Tarifs negocies'!$C$5:$C$404,MATCH($B352&amp;"|"&amp;$D352,'Tarifs negocies'!$D$5:$D$404,0)),IFERROR(INDEX(Catalogue!$D$5:$D$304,MATCH($D352,Catalogue!$A$5:$A$304,0))*(1-IFERROR(INDEX(Clients!$F$5:$F$204,MATCH($B352,Clients!$A$5:$A$204,0)),0)),"")))</f>
        <v/>
      </c>
      <c r="I352" s="18" t="str">
        <f aca="false">IF(OR($G352="",$H352=""),"",$G352*$H352)</f>
        <v/>
      </c>
      <c r="J352" s="15"/>
      <c r="K352" s="10"/>
    </row>
    <row r="353" customFormat="false" ht="15" hidden="false" customHeight="false" outlineLevel="0" collapsed="false">
      <c r="A353" s="15"/>
      <c r="B353" s="10"/>
      <c r="C353" s="16" t="str">
        <f aca="false">IF($B353="","",IFERROR(INDEX(Clients!$B$5:$B$204,MATCH($B353,Clients!$A$5:$A$204,0)),"Code client inconnu"))</f>
        <v/>
      </c>
      <c r="D353" s="10"/>
      <c r="E353" s="16" t="str">
        <f aca="false">IF($D353="","",IFERROR(INDEX(Catalogue!$B$5:$B$304,MATCH($D353,Catalogue!$A$5:$A$304,0)),"Code produit inconnu"))</f>
        <v/>
      </c>
      <c r="F353" s="17" t="str">
        <f aca="false">IF($D353="","",IFERROR(INDEX(Catalogue!$C$5:$C$304,MATCH($D353,Catalogue!$A$5:$A$304,0)),""))</f>
        <v/>
      </c>
      <c r="G353" s="10"/>
      <c r="H353" s="18" t="str">
        <f aca="false">IF(OR($B353="",$D353=""),"",IFERROR(INDEX('Tarifs negocies'!$C$5:$C$404,MATCH($B353&amp;"|"&amp;$D353,'Tarifs negocies'!$D$5:$D$404,0)),IFERROR(INDEX(Catalogue!$D$5:$D$304,MATCH($D353,Catalogue!$A$5:$A$304,0))*(1-IFERROR(INDEX(Clients!$F$5:$F$204,MATCH($B353,Clients!$A$5:$A$204,0)),0)),"")))</f>
        <v/>
      </c>
      <c r="I353" s="18" t="str">
        <f aca="false">IF(OR($G353="",$H353=""),"",$G353*$H353)</f>
        <v/>
      </c>
      <c r="J353" s="15"/>
      <c r="K353" s="10"/>
    </row>
    <row r="354" customFormat="false" ht="15" hidden="false" customHeight="false" outlineLevel="0" collapsed="false">
      <c r="A354" s="15"/>
      <c r="B354" s="10"/>
      <c r="C354" s="16" t="str">
        <f aca="false">IF($B354="","",IFERROR(INDEX(Clients!$B$5:$B$204,MATCH($B354,Clients!$A$5:$A$204,0)),"Code client inconnu"))</f>
        <v/>
      </c>
      <c r="D354" s="10"/>
      <c r="E354" s="16" t="str">
        <f aca="false">IF($D354="","",IFERROR(INDEX(Catalogue!$B$5:$B$304,MATCH($D354,Catalogue!$A$5:$A$304,0)),"Code produit inconnu"))</f>
        <v/>
      </c>
      <c r="F354" s="17" t="str">
        <f aca="false">IF($D354="","",IFERROR(INDEX(Catalogue!$C$5:$C$304,MATCH($D354,Catalogue!$A$5:$A$304,0)),""))</f>
        <v/>
      </c>
      <c r="G354" s="10"/>
      <c r="H354" s="18" t="str">
        <f aca="false">IF(OR($B354="",$D354=""),"",IFERROR(INDEX('Tarifs negocies'!$C$5:$C$404,MATCH($B354&amp;"|"&amp;$D354,'Tarifs negocies'!$D$5:$D$404,0)),IFERROR(INDEX(Catalogue!$D$5:$D$304,MATCH($D354,Catalogue!$A$5:$A$304,0))*(1-IFERROR(INDEX(Clients!$F$5:$F$204,MATCH($B354,Clients!$A$5:$A$204,0)),0)),"")))</f>
        <v/>
      </c>
      <c r="I354" s="18" t="str">
        <f aca="false">IF(OR($G354="",$H354=""),"",$G354*$H354)</f>
        <v/>
      </c>
      <c r="J354" s="15"/>
      <c r="K354" s="10"/>
    </row>
    <row r="355" customFormat="false" ht="15" hidden="false" customHeight="false" outlineLevel="0" collapsed="false">
      <c r="A355" s="15"/>
      <c r="B355" s="10"/>
      <c r="C355" s="16" t="str">
        <f aca="false">IF($B355="","",IFERROR(INDEX(Clients!$B$5:$B$204,MATCH($B355,Clients!$A$5:$A$204,0)),"Code client inconnu"))</f>
        <v/>
      </c>
      <c r="D355" s="10"/>
      <c r="E355" s="16" t="str">
        <f aca="false">IF($D355="","",IFERROR(INDEX(Catalogue!$B$5:$B$304,MATCH($D355,Catalogue!$A$5:$A$304,0)),"Code produit inconnu"))</f>
        <v/>
      </c>
      <c r="F355" s="17" t="str">
        <f aca="false">IF($D355="","",IFERROR(INDEX(Catalogue!$C$5:$C$304,MATCH($D355,Catalogue!$A$5:$A$304,0)),""))</f>
        <v/>
      </c>
      <c r="G355" s="10"/>
      <c r="H355" s="18" t="str">
        <f aca="false">IF(OR($B355="",$D355=""),"",IFERROR(INDEX('Tarifs negocies'!$C$5:$C$404,MATCH($B355&amp;"|"&amp;$D355,'Tarifs negocies'!$D$5:$D$404,0)),IFERROR(INDEX(Catalogue!$D$5:$D$304,MATCH($D355,Catalogue!$A$5:$A$304,0))*(1-IFERROR(INDEX(Clients!$F$5:$F$204,MATCH($B355,Clients!$A$5:$A$204,0)),0)),"")))</f>
        <v/>
      </c>
      <c r="I355" s="18" t="str">
        <f aca="false">IF(OR($G355="",$H355=""),"",$G355*$H355)</f>
        <v/>
      </c>
      <c r="J355" s="15"/>
      <c r="K355" s="10"/>
    </row>
    <row r="356" customFormat="false" ht="15" hidden="false" customHeight="false" outlineLevel="0" collapsed="false">
      <c r="A356" s="15"/>
      <c r="B356" s="10"/>
      <c r="C356" s="16" t="str">
        <f aca="false">IF($B356="","",IFERROR(INDEX(Clients!$B$5:$B$204,MATCH($B356,Clients!$A$5:$A$204,0)),"Code client inconnu"))</f>
        <v/>
      </c>
      <c r="D356" s="10"/>
      <c r="E356" s="16" t="str">
        <f aca="false">IF($D356="","",IFERROR(INDEX(Catalogue!$B$5:$B$304,MATCH($D356,Catalogue!$A$5:$A$304,0)),"Code produit inconnu"))</f>
        <v/>
      </c>
      <c r="F356" s="17" t="str">
        <f aca="false">IF($D356="","",IFERROR(INDEX(Catalogue!$C$5:$C$304,MATCH($D356,Catalogue!$A$5:$A$304,0)),""))</f>
        <v/>
      </c>
      <c r="G356" s="10"/>
      <c r="H356" s="18" t="str">
        <f aca="false">IF(OR($B356="",$D356=""),"",IFERROR(INDEX('Tarifs negocies'!$C$5:$C$404,MATCH($B356&amp;"|"&amp;$D356,'Tarifs negocies'!$D$5:$D$404,0)),IFERROR(INDEX(Catalogue!$D$5:$D$304,MATCH($D356,Catalogue!$A$5:$A$304,0))*(1-IFERROR(INDEX(Clients!$F$5:$F$204,MATCH($B356,Clients!$A$5:$A$204,0)),0)),"")))</f>
        <v/>
      </c>
      <c r="I356" s="18" t="str">
        <f aca="false">IF(OR($G356="",$H356=""),"",$G356*$H356)</f>
        <v/>
      </c>
      <c r="J356" s="15"/>
      <c r="K356" s="10"/>
    </row>
    <row r="357" customFormat="false" ht="15" hidden="false" customHeight="false" outlineLevel="0" collapsed="false">
      <c r="A357" s="15"/>
      <c r="B357" s="10"/>
      <c r="C357" s="16" t="str">
        <f aca="false">IF($B357="","",IFERROR(INDEX(Clients!$B$5:$B$204,MATCH($B357,Clients!$A$5:$A$204,0)),"Code client inconnu"))</f>
        <v/>
      </c>
      <c r="D357" s="10"/>
      <c r="E357" s="16" t="str">
        <f aca="false">IF($D357="","",IFERROR(INDEX(Catalogue!$B$5:$B$304,MATCH($D357,Catalogue!$A$5:$A$304,0)),"Code produit inconnu"))</f>
        <v/>
      </c>
      <c r="F357" s="17" t="str">
        <f aca="false">IF($D357="","",IFERROR(INDEX(Catalogue!$C$5:$C$304,MATCH($D357,Catalogue!$A$5:$A$304,0)),""))</f>
        <v/>
      </c>
      <c r="G357" s="10"/>
      <c r="H357" s="18" t="str">
        <f aca="false">IF(OR($B357="",$D357=""),"",IFERROR(INDEX('Tarifs negocies'!$C$5:$C$404,MATCH($B357&amp;"|"&amp;$D357,'Tarifs negocies'!$D$5:$D$404,0)),IFERROR(INDEX(Catalogue!$D$5:$D$304,MATCH($D357,Catalogue!$A$5:$A$304,0))*(1-IFERROR(INDEX(Clients!$F$5:$F$204,MATCH($B357,Clients!$A$5:$A$204,0)),0)),"")))</f>
        <v/>
      </c>
      <c r="I357" s="18" t="str">
        <f aca="false">IF(OR($G357="",$H357=""),"",$G357*$H357)</f>
        <v/>
      </c>
      <c r="J357" s="15"/>
      <c r="K357" s="10"/>
    </row>
    <row r="358" customFormat="false" ht="15" hidden="false" customHeight="false" outlineLevel="0" collapsed="false">
      <c r="A358" s="15"/>
      <c r="B358" s="10"/>
      <c r="C358" s="16" t="str">
        <f aca="false">IF($B358="","",IFERROR(INDEX(Clients!$B$5:$B$204,MATCH($B358,Clients!$A$5:$A$204,0)),"Code client inconnu"))</f>
        <v/>
      </c>
      <c r="D358" s="10"/>
      <c r="E358" s="16" t="str">
        <f aca="false">IF($D358="","",IFERROR(INDEX(Catalogue!$B$5:$B$304,MATCH($D358,Catalogue!$A$5:$A$304,0)),"Code produit inconnu"))</f>
        <v/>
      </c>
      <c r="F358" s="17" t="str">
        <f aca="false">IF($D358="","",IFERROR(INDEX(Catalogue!$C$5:$C$304,MATCH($D358,Catalogue!$A$5:$A$304,0)),""))</f>
        <v/>
      </c>
      <c r="G358" s="10"/>
      <c r="H358" s="18" t="str">
        <f aca="false">IF(OR($B358="",$D358=""),"",IFERROR(INDEX('Tarifs negocies'!$C$5:$C$404,MATCH($B358&amp;"|"&amp;$D358,'Tarifs negocies'!$D$5:$D$404,0)),IFERROR(INDEX(Catalogue!$D$5:$D$304,MATCH($D358,Catalogue!$A$5:$A$304,0))*(1-IFERROR(INDEX(Clients!$F$5:$F$204,MATCH($B358,Clients!$A$5:$A$204,0)),0)),"")))</f>
        <v/>
      </c>
      <c r="I358" s="18" t="str">
        <f aca="false">IF(OR($G358="",$H358=""),"",$G358*$H358)</f>
        <v/>
      </c>
      <c r="J358" s="15"/>
      <c r="K358" s="10"/>
    </row>
    <row r="359" customFormat="false" ht="15" hidden="false" customHeight="false" outlineLevel="0" collapsed="false">
      <c r="A359" s="15"/>
      <c r="B359" s="10"/>
      <c r="C359" s="16" t="str">
        <f aca="false">IF($B359="","",IFERROR(INDEX(Clients!$B$5:$B$204,MATCH($B359,Clients!$A$5:$A$204,0)),"Code client inconnu"))</f>
        <v/>
      </c>
      <c r="D359" s="10"/>
      <c r="E359" s="16" t="str">
        <f aca="false">IF($D359="","",IFERROR(INDEX(Catalogue!$B$5:$B$304,MATCH($D359,Catalogue!$A$5:$A$304,0)),"Code produit inconnu"))</f>
        <v/>
      </c>
      <c r="F359" s="17" t="str">
        <f aca="false">IF($D359="","",IFERROR(INDEX(Catalogue!$C$5:$C$304,MATCH($D359,Catalogue!$A$5:$A$304,0)),""))</f>
        <v/>
      </c>
      <c r="G359" s="10"/>
      <c r="H359" s="18" t="str">
        <f aca="false">IF(OR($B359="",$D359=""),"",IFERROR(INDEX('Tarifs negocies'!$C$5:$C$404,MATCH($B359&amp;"|"&amp;$D359,'Tarifs negocies'!$D$5:$D$404,0)),IFERROR(INDEX(Catalogue!$D$5:$D$304,MATCH($D359,Catalogue!$A$5:$A$304,0))*(1-IFERROR(INDEX(Clients!$F$5:$F$204,MATCH($B359,Clients!$A$5:$A$204,0)),0)),"")))</f>
        <v/>
      </c>
      <c r="I359" s="18" t="str">
        <f aca="false">IF(OR($G359="",$H359=""),"",$G359*$H359)</f>
        <v/>
      </c>
      <c r="J359" s="15"/>
      <c r="K359" s="10"/>
    </row>
    <row r="360" customFormat="false" ht="15" hidden="false" customHeight="false" outlineLevel="0" collapsed="false">
      <c r="A360" s="15"/>
      <c r="B360" s="10"/>
      <c r="C360" s="16" t="str">
        <f aca="false">IF($B360="","",IFERROR(INDEX(Clients!$B$5:$B$204,MATCH($B360,Clients!$A$5:$A$204,0)),"Code client inconnu"))</f>
        <v/>
      </c>
      <c r="D360" s="10"/>
      <c r="E360" s="16" t="str">
        <f aca="false">IF($D360="","",IFERROR(INDEX(Catalogue!$B$5:$B$304,MATCH($D360,Catalogue!$A$5:$A$304,0)),"Code produit inconnu"))</f>
        <v/>
      </c>
      <c r="F360" s="17" t="str">
        <f aca="false">IF($D360="","",IFERROR(INDEX(Catalogue!$C$5:$C$304,MATCH($D360,Catalogue!$A$5:$A$304,0)),""))</f>
        <v/>
      </c>
      <c r="G360" s="10"/>
      <c r="H360" s="18" t="str">
        <f aca="false">IF(OR($B360="",$D360=""),"",IFERROR(INDEX('Tarifs negocies'!$C$5:$C$404,MATCH($B360&amp;"|"&amp;$D360,'Tarifs negocies'!$D$5:$D$404,0)),IFERROR(INDEX(Catalogue!$D$5:$D$304,MATCH($D360,Catalogue!$A$5:$A$304,0))*(1-IFERROR(INDEX(Clients!$F$5:$F$204,MATCH($B360,Clients!$A$5:$A$204,0)),0)),"")))</f>
        <v/>
      </c>
      <c r="I360" s="18" t="str">
        <f aca="false">IF(OR($G360="",$H360=""),"",$G360*$H360)</f>
        <v/>
      </c>
      <c r="J360" s="15"/>
      <c r="K360" s="10"/>
    </row>
    <row r="361" customFormat="false" ht="15" hidden="false" customHeight="false" outlineLevel="0" collapsed="false">
      <c r="A361" s="15"/>
      <c r="B361" s="10"/>
      <c r="C361" s="16" t="str">
        <f aca="false">IF($B361="","",IFERROR(INDEX(Clients!$B$5:$B$204,MATCH($B361,Clients!$A$5:$A$204,0)),"Code client inconnu"))</f>
        <v/>
      </c>
      <c r="D361" s="10"/>
      <c r="E361" s="16" t="str">
        <f aca="false">IF($D361="","",IFERROR(INDEX(Catalogue!$B$5:$B$304,MATCH($D361,Catalogue!$A$5:$A$304,0)),"Code produit inconnu"))</f>
        <v/>
      </c>
      <c r="F361" s="17" t="str">
        <f aca="false">IF($D361="","",IFERROR(INDEX(Catalogue!$C$5:$C$304,MATCH($D361,Catalogue!$A$5:$A$304,0)),""))</f>
        <v/>
      </c>
      <c r="G361" s="10"/>
      <c r="H361" s="18" t="str">
        <f aca="false">IF(OR($B361="",$D361=""),"",IFERROR(INDEX('Tarifs negocies'!$C$5:$C$404,MATCH($B361&amp;"|"&amp;$D361,'Tarifs negocies'!$D$5:$D$404,0)),IFERROR(INDEX(Catalogue!$D$5:$D$304,MATCH($D361,Catalogue!$A$5:$A$304,0))*(1-IFERROR(INDEX(Clients!$F$5:$F$204,MATCH($B361,Clients!$A$5:$A$204,0)),0)),"")))</f>
        <v/>
      </c>
      <c r="I361" s="18" t="str">
        <f aca="false">IF(OR($G361="",$H361=""),"",$G361*$H361)</f>
        <v/>
      </c>
      <c r="J361" s="15"/>
      <c r="K361" s="10"/>
    </row>
    <row r="362" customFormat="false" ht="15" hidden="false" customHeight="false" outlineLevel="0" collapsed="false">
      <c r="A362" s="15"/>
      <c r="B362" s="10"/>
      <c r="C362" s="16" t="str">
        <f aca="false">IF($B362="","",IFERROR(INDEX(Clients!$B$5:$B$204,MATCH($B362,Clients!$A$5:$A$204,0)),"Code client inconnu"))</f>
        <v/>
      </c>
      <c r="D362" s="10"/>
      <c r="E362" s="16" t="str">
        <f aca="false">IF($D362="","",IFERROR(INDEX(Catalogue!$B$5:$B$304,MATCH($D362,Catalogue!$A$5:$A$304,0)),"Code produit inconnu"))</f>
        <v/>
      </c>
      <c r="F362" s="17" t="str">
        <f aca="false">IF($D362="","",IFERROR(INDEX(Catalogue!$C$5:$C$304,MATCH($D362,Catalogue!$A$5:$A$304,0)),""))</f>
        <v/>
      </c>
      <c r="G362" s="10"/>
      <c r="H362" s="18" t="str">
        <f aca="false">IF(OR($B362="",$D362=""),"",IFERROR(INDEX('Tarifs negocies'!$C$5:$C$404,MATCH($B362&amp;"|"&amp;$D362,'Tarifs negocies'!$D$5:$D$404,0)),IFERROR(INDEX(Catalogue!$D$5:$D$304,MATCH($D362,Catalogue!$A$5:$A$304,0))*(1-IFERROR(INDEX(Clients!$F$5:$F$204,MATCH($B362,Clients!$A$5:$A$204,0)),0)),"")))</f>
        <v/>
      </c>
      <c r="I362" s="18" t="str">
        <f aca="false">IF(OR($G362="",$H362=""),"",$G362*$H362)</f>
        <v/>
      </c>
      <c r="J362" s="15"/>
      <c r="K362" s="10"/>
    </row>
    <row r="363" customFormat="false" ht="15" hidden="false" customHeight="false" outlineLevel="0" collapsed="false">
      <c r="A363" s="15"/>
      <c r="B363" s="10"/>
      <c r="C363" s="16" t="str">
        <f aca="false">IF($B363="","",IFERROR(INDEX(Clients!$B$5:$B$204,MATCH($B363,Clients!$A$5:$A$204,0)),"Code client inconnu"))</f>
        <v/>
      </c>
      <c r="D363" s="10"/>
      <c r="E363" s="16" t="str">
        <f aca="false">IF($D363="","",IFERROR(INDEX(Catalogue!$B$5:$B$304,MATCH($D363,Catalogue!$A$5:$A$304,0)),"Code produit inconnu"))</f>
        <v/>
      </c>
      <c r="F363" s="17" t="str">
        <f aca="false">IF($D363="","",IFERROR(INDEX(Catalogue!$C$5:$C$304,MATCH($D363,Catalogue!$A$5:$A$304,0)),""))</f>
        <v/>
      </c>
      <c r="G363" s="10"/>
      <c r="H363" s="18" t="str">
        <f aca="false">IF(OR($B363="",$D363=""),"",IFERROR(INDEX('Tarifs negocies'!$C$5:$C$404,MATCH($B363&amp;"|"&amp;$D363,'Tarifs negocies'!$D$5:$D$404,0)),IFERROR(INDEX(Catalogue!$D$5:$D$304,MATCH($D363,Catalogue!$A$5:$A$304,0))*(1-IFERROR(INDEX(Clients!$F$5:$F$204,MATCH($B363,Clients!$A$5:$A$204,0)),0)),"")))</f>
        <v/>
      </c>
      <c r="I363" s="18" t="str">
        <f aca="false">IF(OR($G363="",$H363=""),"",$G363*$H363)</f>
        <v/>
      </c>
      <c r="J363" s="15"/>
      <c r="K363" s="10"/>
    </row>
    <row r="364" customFormat="false" ht="15" hidden="false" customHeight="false" outlineLevel="0" collapsed="false">
      <c r="A364" s="15"/>
      <c r="B364" s="10"/>
      <c r="C364" s="16" t="str">
        <f aca="false">IF($B364="","",IFERROR(INDEX(Clients!$B$5:$B$204,MATCH($B364,Clients!$A$5:$A$204,0)),"Code client inconnu"))</f>
        <v/>
      </c>
      <c r="D364" s="10"/>
      <c r="E364" s="16" t="str">
        <f aca="false">IF($D364="","",IFERROR(INDEX(Catalogue!$B$5:$B$304,MATCH($D364,Catalogue!$A$5:$A$304,0)),"Code produit inconnu"))</f>
        <v/>
      </c>
      <c r="F364" s="17" t="str">
        <f aca="false">IF($D364="","",IFERROR(INDEX(Catalogue!$C$5:$C$304,MATCH($D364,Catalogue!$A$5:$A$304,0)),""))</f>
        <v/>
      </c>
      <c r="G364" s="10"/>
      <c r="H364" s="18" t="str">
        <f aca="false">IF(OR($B364="",$D364=""),"",IFERROR(INDEX('Tarifs negocies'!$C$5:$C$404,MATCH($B364&amp;"|"&amp;$D364,'Tarifs negocies'!$D$5:$D$404,0)),IFERROR(INDEX(Catalogue!$D$5:$D$304,MATCH($D364,Catalogue!$A$5:$A$304,0))*(1-IFERROR(INDEX(Clients!$F$5:$F$204,MATCH($B364,Clients!$A$5:$A$204,0)),0)),"")))</f>
        <v/>
      </c>
      <c r="I364" s="18" t="str">
        <f aca="false">IF(OR($G364="",$H364=""),"",$G364*$H364)</f>
        <v/>
      </c>
      <c r="J364" s="15"/>
      <c r="K364" s="10"/>
    </row>
    <row r="365" customFormat="false" ht="15" hidden="false" customHeight="false" outlineLevel="0" collapsed="false">
      <c r="A365" s="15"/>
      <c r="B365" s="10"/>
      <c r="C365" s="16" t="str">
        <f aca="false">IF($B365="","",IFERROR(INDEX(Clients!$B$5:$B$204,MATCH($B365,Clients!$A$5:$A$204,0)),"Code client inconnu"))</f>
        <v/>
      </c>
      <c r="D365" s="10"/>
      <c r="E365" s="16" t="str">
        <f aca="false">IF($D365="","",IFERROR(INDEX(Catalogue!$B$5:$B$304,MATCH($D365,Catalogue!$A$5:$A$304,0)),"Code produit inconnu"))</f>
        <v/>
      </c>
      <c r="F365" s="17" t="str">
        <f aca="false">IF($D365="","",IFERROR(INDEX(Catalogue!$C$5:$C$304,MATCH($D365,Catalogue!$A$5:$A$304,0)),""))</f>
        <v/>
      </c>
      <c r="G365" s="10"/>
      <c r="H365" s="18" t="str">
        <f aca="false">IF(OR($B365="",$D365=""),"",IFERROR(INDEX('Tarifs negocies'!$C$5:$C$404,MATCH($B365&amp;"|"&amp;$D365,'Tarifs negocies'!$D$5:$D$404,0)),IFERROR(INDEX(Catalogue!$D$5:$D$304,MATCH($D365,Catalogue!$A$5:$A$304,0))*(1-IFERROR(INDEX(Clients!$F$5:$F$204,MATCH($B365,Clients!$A$5:$A$204,0)),0)),"")))</f>
        <v/>
      </c>
      <c r="I365" s="18" t="str">
        <f aca="false">IF(OR($G365="",$H365=""),"",$G365*$H365)</f>
        <v/>
      </c>
      <c r="J365" s="15"/>
      <c r="K365" s="10"/>
    </row>
    <row r="366" customFormat="false" ht="15" hidden="false" customHeight="false" outlineLevel="0" collapsed="false">
      <c r="A366" s="15"/>
      <c r="B366" s="10"/>
      <c r="C366" s="16" t="str">
        <f aca="false">IF($B366="","",IFERROR(INDEX(Clients!$B$5:$B$204,MATCH($B366,Clients!$A$5:$A$204,0)),"Code client inconnu"))</f>
        <v/>
      </c>
      <c r="D366" s="10"/>
      <c r="E366" s="16" t="str">
        <f aca="false">IF($D366="","",IFERROR(INDEX(Catalogue!$B$5:$B$304,MATCH($D366,Catalogue!$A$5:$A$304,0)),"Code produit inconnu"))</f>
        <v/>
      </c>
      <c r="F366" s="17" t="str">
        <f aca="false">IF($D366="","",IFERROR(INDEX(Catalogue!$C$5:$C$304,MATCH($D366,Catalogue!$A$5:$A$304,0)),""))</f>
        <v/>
      </c>
      <c r="G366" s="10"/>
      <c r="H366" s="18" t="str">
        <f aca="false">IF(OR($B366="",$D366=""),"",IFERROR(INDEX('Tarifs negocies'!$C$5:$C$404,MATCH($B366&amp;"|"&amp;$D366,'Tarifs negocies'!$D$5:$D$404,0)),IFERROR(INDEX(Catalogue!$D$5:$D$304,MATCH($D366,Catalogue!$A$5:$A$304,0))*(1-IFERROR(INDEX(Clients!$F$5:$F$204,MATCH($B366,Clients!$A$5:$A$204,0)),0)),"")))</f>
        <v/>
      </c>
      <c r="I366" s="18" t="str">
        <f aca="false">IF(OR($G366="",$H366=""),"",$G366*$H366)</f>
        <v/>
      </c>
      <c r="J366" s="15"/>
      <c r="K366" s="10"/>
    </row>
    <row r="367" customFormat="false" ht="15" hidden="false" customHeight="false" outlineLevel="0" collapsed="false">
      <c r="A367" s="15"/>
      <c r="B367" s="10"/>
      <c r="C367" s="16" t="str">
        <f aca="false">IF($B367="","",IFERROR(INDEX(Clients!$B$5:$B$204,MATCH($B367,Clients!$A$5:$A$204,0)),"Code client inconnu"))</f>
        <v/>
      </c>
      <c r="D367" s="10"/>
      <c r="E367" s="16" t="str">
        <f aca="false">IF($D367="","",IFERROR(INDEX(Catalogue!$B$5:$B$304,MATCH($D367,Catalogue!$A$5:$A$304,0)),"Code produit inconnu"))</f>
        <v/>
      </c>
      <c r="F367" s="17" t="str">
        <f aca="false">IF($D367="","",IFERROR(INDEX(Catalogue!$C$5:$C$304,MATCH($D367,Catalogue!$A$5:$A$304,0)),""))</f>
        <v/>
      </c>
      <c r="G367" s="10"/>
      <c r="H367" s="18" t="str">
        <f aca="false">IF(OR($B367="",$D367=""),"",IFERROR(INDEX('Tarifs negocies'!$C$5:$C$404,MATCH($B367&amp;"|"&amp;$D367,'Tarifs negocies'!$D$5:$D$404,0)),IFERROR(INDEX(Catalogue!$D$5:$D$304,MATCH($D367,Catalogue!$A$5:$A$304,0))*(1-IFERROR(INDEX(Clients!$F$5:$F$204,MATCH($B367,Clients!$A$5:$A$204,0)),0)),"")))</f>
        <v/>
      </c>
      <c r="I367" s="18" t="str">
        <f aca="false">IF(OR($G367="",$H367=""),"",$G367*$H367)</f>
        <v/>
      </c>
      <c r="J367" s="15"/>
      <c r="K367" s="10"/>
    </row>
    <row r="368" customFormat="false" ht="15" hidden="false" customHeight="false" outlineLevel="0" collapsed="false">
      <c r="A368" s="15"/>
      <c r="B368" s="10"/>
      <c r="C368" s="16" t="str">
        <f aca="false">IF($B368="","",IFERROR(INDEX(Clients!$B$5:$B$204,MATCH($B368,Clients!$A$5:$A$204,0)),"Code client inconnu"))</f>
        <v/>
      </c>
      <c r="D368" s="10"/>
      <c r="E368" s="16" t="str">
        <f aca="false">IF($D368="","",IFERROR(INDEX(Catalogue!$B$5:$B$304,MATCH($D368,Catalogue!$A$5:$A$304,0)),"Code produit inconnu"))</f>
        <v/>
      </c>
      <c r="F368" s="17" t="str">
        <f aca="false">IF($D368="","",IFERROR(INDEX(Catalogue!$C$5:$C$304,MATCH($D368,Catalogue!$A$5:$A$304,0)),""))</f>
        <v/>
      </c>
      <c r="G368" s="10"/>
      <c r="H368" s="18" t="str">
        <f aca="false">IF(OR($B368="",$D368=""),"",IFERROR(INDEX('Tarifs negocies'!$C$5:$C$404,MATCH($B368&amp;"|"&amp;$D368,'Tarifs negocies'!$D$5:$D$404,0)),IFERROR(INDEX(Catalogue!$D$5:$D$304,MATCH($D368,Catalogue!$A$5:$A$304,0))*(1-IFERROR(INDEX(Clients!$F$5:$F$204,MATCH($B368,Clients!$A$5:$A$204,0)),0)),"")))</f>
        <v/>
      </c>
      <c r="I368" s="18" t="str">
        <f aca="false">IF(OR($G368="",$H368=""),"",$G368*$H368)</f>
        <v/>
      </c>
      <c r="J368" s="15"/>
      <c r="K368" s="10"/>
    </row>
    <row r="369" customFormat="false" ht="15" hidden="false" customHeight="false" outlineLevel="0" collapsed="false">
      <c r="A369" s="15"/>
      <c r="B369" s="10"/>
      <c r="C369" s="16" t="str">
        <f aca="false">IF($B369="","",IFERROR(INDEX(Clients!$B$5:$B$204,MATCH($B369,Clients!$A$5:$A$204,0)),"Code client inconnu"))</f>
        <v/>
      </c>
      <c r="D369" s="10"/>
      <c r="E369" s="16" t="str">
        <f aca="false">IF($D369="","",IFERROR(INDEX(Catalogue!$B$5:$B$304,MATCH($D369,Catalogue!$A$5:$A$304,0)),"Code produit inconnu"))</f>
        <v/>
      </c>
      <c r="F369" s="17" t="str">
        <f aca="false">IF($D369="","",IFERROR(INDEX(Catalogue!$C$5:$C$304,MATCH($D369,Catalogue!$A$5:$A$304,0)),""))</f>
        <v/>
      </c>
      <c r="G369" s="10"/>
      <c r="H369" s="18" t="str">
        <f aca="false">IF(OR($B369="",$D369=""),"",IFERROR(INDEX('Tarifs negocies'!$C$5:$C$404,MATCH($B369&amp;"|"&amp;$D369,'Tarifs negocies'!$D$5:$D$404,0)),IFERROR(INDEX(Catalogue!$D$5:$D$304,MATCH($D369,Catalogue!$A$5:$A$304,0))*(1-IFERROR(INDEX(Clients!$F$5:$F$204,MATCH($B369,Clients!$A$5:$A$204,0)),0)),"")))</f>
        <v/>
      </c>
      <c r="I369" s="18" t="str">
        <f aca="false">IF(OR($G369="",$H369=""),"",$G369*$H369)</f>
        <v/>
      </c>
      <c r="J369" s="15"/>
      <c r="K369" s="10"/>
    </row>
    <row r="370" customFormat="false" ht="15" hidden="false" customHeight="false" outlineLevel="0" collapsed="false">
      <c r="A370" s="15"/>
      <c r="B370" s="10"/>
      <c r="C370" s="16" t="str">
        <f aca="false">IF($B370="","",IFERROR(INDEX(Clients!$B$5:$B$204,MATCH($B370,Clients!$A$5:$A$204,0)),"Code client inconnu"))</f>
        <v/>
      </c>
      <c r="D370" s="10"/>
      <c r="E370" s="16" t="str">
        <f aca="false">IF($D370="","",IFERROR(INDEX(Catalogue!$B$5:$B$304,MATCH($D370,Catalogue!$A$5:$A$304,0)),"Code produit inconnu"))</f>
        <v/>
      </c>
      <c r="F370" s="17" t="str">
        <f aca="false">IF($D370="","",IFERROR(INDEX(Catalogue!$C$5:$C$304,MATCH($D370,Catalogue!$A$5:$A$304,0)),""))</f>
        <v/>
      </c>
      <c r="G370" s="10"/>
      <c r="H370" s="18" t="str">
        <f aca="false">IF(OR($B370="",$D370=""),"",IFERROR(INDEX('Tarifs negocies'!$C$5:$C$404,MATCH($B370&amp;"|"&amp;$D370,'Tarifs negocies'!$D$5:$D$404,0)),IFERROR(INDEX(Catalogue!$D$5:$D$304,MATCH($D370,Catalogue!$A$5:$A$304,0))*(1-IFERROR(INDEX(Clients!$F$5:$F$204,MATCH($B370,Clients!$A$5:$A$204,0)),0)),"")))</f>
        <v/>
      </c>
      <c r="I370" s="18" t="str">
        <f aca="false">IF(OR($G370="",$H370=""),"",$G370*$H370)</f>
        <v/>
      </c>
      <c r="J370" s="15"/>
      <c r="K370" s="10"/>
    </row>
    <row r="371" customFormat="false" ht="15" hidden="false" customHeight="false" outlineLevel="0" collapsed="false">
      <c r="A371" s="15"/>
      <c r="B371" s="10"/>
      <c r="C371" s="16" t="str">
        <f aca="false">IF($B371="","",IFERROR(INDEX(Clients!$B$5:$B$204,MATCH($B371,Clients!$A$5:$A$204,0)),"Code client inconnu"))</f>
        <v/>
      </c>
      <c r="D371" s="10"/>
      <c r="E371" s="16" t="str">
        <f aca="false">IF($D371="","",IFERROR(INDEX(Catalogue!$B$5:$B$304,MATCH($D371,Catalogue!$A$5:$A$304,0)),"Code produit inconnu"))</f>
        <v/>
      </c>
      <c r="F371" s="17" t="str">
        <f aca="false">IF($D371="","",IFERROR(INDEX(Catalogue!$C$5:$C$304,MATCH($D371,Catalogue!$A$5:$A$304,0)),""))</f>
        <v/>
      </c>
      <c r="G371" s="10"/>
      <c r="H371" s="18" t="str">
        <f aca="false">IF(OR($B371="",$D371=""),"",IFERROR(INDEX('Tarifs negocies'!$C$5:$C$404,MATCH($B371&amp;"|"&amp;$D371,'Tarifs negocies'!$D$5:$D$404,0)),IFERROR(INDEX(Catalogue!$D$5:$D$304,MATCH($D371,Catalogue!$A$5:$A$304,0))*(1-IFERROR(INDEX(Clients!$F$5:$F$204,MATCH($B371,Clients!$A$5:$A$204,0)),0)),"")))</f>
        <v/>
      </c>
      <c r="I371" s="18" t="str">
        <f aca="false">IF(OR($G371="",$H371=""),"",$G371*$H371)</f>
        <v/>
      </c>
      <c r="J371" s="15"/>
      <c r="K371" s="10"/>
    </row>
    <row r="372" customFormat="false" ht="15" hidden="false" customHeight="false" outlineLevel="0" collapsed="false">
      <c r="A372" s="15"/>
      <c r="B372" s="10"/>
      <c r="C372" s="16" t="str">
        <f aca="false">IF($B372="","",IFERROR(INDEX(Clients!$B$5:$B$204,MATCH($B372,Clients!$A$5:$A$204,0)),"Code client inconnu"))</f>
        <v/>
      </c>
      <c r="D372" s="10"/>
      <c r="E372" s="16" t="str">
        <f aca="false">IF($D372="","",IFERROR(INDEX(Catalogue!$B$5:$B$304,MATCH($D372,Catalogue!$A$5:$A$304,0)),"Code produit inconnu"))</f>
        <v/>
      </c>
      <c r="F372" s="17" t="str">
        <f aca="false">IF($D372="","",IFERROR(INDEX(Catalogue!$C$5:$C$304,MATCH($D372,Catalogue!$A$5:$A$304,0)),""))</f>
        <v/>
      </c>
      <c r="G372" s="10"/>
      <c r="H372" s="18" t="str">
        <f aca="false">IF(OR($B372="",$D372=""),"",IFERROR(INDEX('Tarifs negocies'!$C$5:$C$404,MATCH($B372&amp;"|"&amp;$D372,'Tarifs negocies'!$D$5:$D$404,0)),IFERROR(INDEX(Catalogue!$D$5:$D$304,MATCH($D372,Catalogue!$A$5:$A$304,0))*(1-IFERROR(INDEX(Clients!$F$5:$F$204,MATCH($B372,Clients!$A$5:$A$204,0)),0)),"")))</f>
        <v/>
      </c>
      <c r="I372" s="18" t="str">
        <f aca="false">IF(OR($G372="",$H372=""),"",$G372*$H372)</f>
        <v/>
      </c>
      <c r="J372" s="15"/>
      <c r="K372" s="10"/>
    </row>
    <row r="373" customFormat="false" ht="15" hidden="false" customHeight="false" outlineLevel="0" collapsed="false">
      <c r="A373" s="15"/>
      <c r="B373" s="10"/>
      <c r="C373" s="16" t="str">
        <f aca="false">IF($B373="","",IFERROR(INDEX(Clients!$B$5:$B$204,MATCH($B373,Clients!$A$5:$A$204,0)),"Code client inconnu"))</f>
        <v/>
      </c>
      <c r="D373" s="10"/>
      <c r="E373" s="16" t="str">
        <f aca="false">IF($D373="","",IFERROR(INDEX(Catalogue!$B$5:$B$304,MATCH($D373,Catalogue!$A$5:$A$304,0)),"Code produit inconnu"))</f>
        <v/>
      </c>
      <c r="F373" s="17" t="str">
        <f aca="false">IF($D373="","",IFERROR(INDEX(Catalogue!$C$5:$C$304,MATCH($D373,Catalogue!$A$5:$A$304,0)),""))</f>
        <v/>
      </c>
      <c r="G373" s="10"/>
      <c r="H373" s="18" t="str">
        <f aca="false">IF(OR($B373="",$D373=""),"",IFERROR(INDEX('Tarifs negocies'!$C$5:$C$404,MATCH($B373&amp;"|"&amp;$D373,'Tarifs negocies'!$D$5:$D$404,0)),IFERROR(INDEX(Catalogue!$D$5:$D$304,MATCH($D373,Catalogue!$A$5:$A$304,0))*(1-IFERROR(INDEX(Clients!$F$5:$F$204,MATCH($B373,Clients!$A$5:$A$204,0)),0)),"")))</f>
        <v/>
      </c>
      <c r="I373" s="18" t="str">
        <f aca="false">IF(OR($G373="",$H373=""),"",$G373*$H373)</f>
        <v/>
      </c>
      <c r="J373" s="15"/>
      <c r="K373" s="10"/>
    </row>
    <row r="374" customFormat="false" ht="15" hidden="false" customHeight="false" outlineLevel="0" collapsed="false">
      <c r="A374" s="15"/>
      <c r="B374" s="10"/>
      <c r="C374" s="16" t="str">
        <f aca="false">IF($B374="","",IFERROR(INDEX(Clients!$B$5:$B$204,MATCH($B374,Clients!$A$5:$A$204,0)),"Code client inconnu"))</f>
        <v/>
      </c>
      <c r="D374" s="10"/>
      <c r="E374" s="16" t="str">
        <f aca="false">IF($D374="","",IFERROR(INDEX(Catalogue!$B$5:$B$304,MATCH($D374,Catalogue!$A$5:$A$304,0)),"Code produit inconnu"))</f>
        <v/>
      </c>
      <c r="F374" s="17" t="str">
        <f aca="false">IF($D374="","",IFERROR(INDEX(Catalogue!$C$5:$C$304,MATCH($D374,Catalogue!$A$5:$A$304,0)),""))</f>
        <v/>
      </c>
      <c r="G374" s="10"/>
      <c r="H374" s="18" t="str">
        <f aca="false">IF(OR($B374="",$D374=""),"",IFERROR(INDEX('Tarifs negocies'!$C$5:$C$404,MATCH($B374&amp;"|"&amp;$D374,'Tarifs negocies'!$D$5:$D$404,0)),IFERROR(INDEX(Catalogue!$D$5:$D$304,MATCH($D374,Catalogue!$A$5:$A$304,0))*(1-IFERROR(INDEX(Clients!$F$5:$F$204,MATCH($B374,Clients!$A$5:$A$204,0)),0)),"")))</f>
        <v/>
      </c>
      <c r="I374" s="18" t="str">
        <f aca="false">IF(OR($G374="",$H374=""),"",$G374*$H374)</f>
        <v/>
      </c>
      <c r="J374" s="15"/>
      <c r="K374" s="10"/>
    </row>
    <row r="375" customFormat="false" ht="15" hidden="false" customHeight="false" outlineLevel="0" collapsed="false">
      <c r="A375" s="15"/>
      <c r="B375" s="10"/>
      <c r="C375" s="16" t="str">
        <f aca="false">IF($B375="","",IFERROR(INDEX(Clients!$B$5:$B$204,MATCH($B375,Clients!$A$5:$A$204,0)),"Code client inconnu"))</f>
        <v/>
      </c>
      <c r="D375" s="10"/>
      <c r="E375" s="16" t="str">
        <f aca="false">IF($D375="","",IFERROR(INDEX(Catalogue!$B$5:$B$304,MATCH($D375,Catalogue!$A$5:$A$304,0)),"Code produit inconnu"))</f>
        <v/>
      </c>
      <c r="F375" s="17" t="str">
        <f aca="false">IF($D375="","",IFERROR(INDEX(Catalogue!$C$5:$C$304,MATCH($D375,Catalogue!$A$5:$A$304,0)),""))</f>
        <v/>
      </c>
      <c r="G375" s="10"/>
      <c r="H375" s="18" t="str">
        <f aca="false">IF(OR($B375="",$D375=""),"",IFERROR(INDEX('Tarifs negocies'!$C$5:$C$404,MATCH($B375&amp;"|"&amp;$D375,'Tarifs negocies'!$D$5:$D$404,0)),IFERROR(INDEX(Catalogue!$D$5:$D$304,MATCH($D375,Catalogue!$A$5:$A$304,0))*(1-IFERROR(INDEX(Clients!$F$5:$F$204,MATCH($B375,Clients!$A$5:$A$204,0)),0)),"")))</f>
        <v/>
      </c>
      <c r="I375" s="18" t="str">
        <f aca="false">IF(OR($G375="",$H375=""),"",$G375*$H375)</f>
        <v/>
      </c>
      <c r="J375" s="15"/>
      <c r="K375" s="10"/>
    </row>
    <row r="376" customFormat="false" ht="15" hidden="false" customHeight="false" outlineLevel="0" collapsed="false">
      <c r="A376" s="15"/>
      <c r="B376" s="10"/>
      <c r="C376" s="16" t="str">
        <f aca="false">IF($B376="","",IFERROR(INDEX(Clients!$B$5:$B$204,MATCH($B376,Clients!$A$5:$A$204,0)),"Code client inconnu"))</f>
        <v/>
      </c>
      <c r="D376" s="10"/>
      <c r="E376" s="16" t="str">
        <f aca="false">IF($D376="","",IFERROR(INDEX(Catalogue!$B$5:$B$304,MATCH($D376,Catalogue!$A$5:$A$304,0)),"Code produit inconnu"))</f>
        <v/>
      </c>
      <c r="F376" s="17" t="str">
        <f aca="false">IF($D376="","",IFERROR(INDEX(Catalogue!$C$5:$C$304,MATCH($D376,Catalogue!$A$5:$A$304,0)),""))</f>
        <v/>
      </c>
      <c r="G376" s="10"/>
      <c r="H376" s="18" t="str">
        <f aca="false">IF(OR($B376="",$D376=""),"",IFERROR(INDEX('Tarifs negocies'!$C$5:$C$404,MATCH($B376&amp;"|"&amp;$D376,'Tarifs negocies'!$D$5:$D$404,0)),IFERROR(INDEX(Catalogue!$D$5:$D$304,MATCH($D376,Catalogue!$A$5:$A$304,0))*(1-IFERROR(INDEX(Clients!$F$5:$F$204,MATCH($B376,Clients!$A$5:$A$204,0)),0)),"")))</f>
        <v/>
      </c>
      <c r="I376" s="18" t="str">
        <f aca="false">IF(OR($G376="",$H376=""),"",$G376*$H376)</f>
        <v/>
      </c>
      <c r="J376" s="15"/>
      <c r="K376" s="10"/>
    </row>
    <row r="377" customFormat="false" ht="15" hidden="false" customHeight="false" outlineLevel="0" collapsed="false">
      <c r="A377" s="15"/>
      <c r="B377" s="10"/>
      <c r="C377" s="16" t="str">
        <f aca="false">IF($B377="","",IFERROR(INDEX(Clients!$B$5:$B$204,MATCH($B377,Clients!$A$5:$A$204,0)),"Code client inconnu"))</f>
        <v/>
      </c>
      <c r="D377" s="10"/>
      <c r="E377" s="16" t="str">
        <f aca="false">IF($D377="","",IFERROR(INDEX(Catalogue!$B$5:$B$304,MATCH($D377,Catalogue!$A$5:$A$304,0)),"Code produit inconnu"))</f>
        <v/>
      </c>
      <c r="F377" s="17" t="str">
        <f aca="false">IF($D377="","",IFERROR(INDEX(Catalogue!$C$5:$C$304,MATCH($D377,Catalogue!$A$5:$A$304,0)),""))</f>
        <v/>
      </c>
      <c r="G377" s="10"/>
      <c r="H377" s="18" t="str">
        <f aca="false">IF(OR($B377="",$D377=""),"",IFERROR(INDEX('Tarifs negocies'!$C$5:$C$404,MATCH($B377&amp;"|"&amp;$D377,'Tarifs negocies'!$D$5:$D$404,0)),IFERROR(INDEX(Catalogue!$D$5:$D$304,MATCH($D377,Catalogue!$A$5:$A$304,0))*(1-IFERROR(INDEX(Clients!$F$5:$F$204,MATCH($B377,Clients!$A$5:$A$204,0)),0)),"")))</f>
        <v/>
      </c>
      <c r="I377" s="18" t="str">
        <f aca="false">IF(OR($G377="",$H377=""),"",$G377*$H377)</f>
        <v/>
      </c>
      <c r="J377" s="15"/>
      <c r="K377" s="10"/>
    </row>
    <row r="378" customFormat="false" ht="15" hidden="false" customHeight="false" outlineLevel="0" collapsed="false">
      <c r="A378" s="15"/>
      <c r="B378" s="10"/>
      <c r="C378" s="16" t="str">
        <f aca="false">IF($B378="","",IFERROR(INDEX(Clients!$B$5:$B$204,MATCH($B378,Clients!$A$5:$A$204,0)),"Code client inconnu"))</f>
        <v/>
      </c>
      <c r="D378" s="10"/>
      <c r="E378" s="16" t="str">
        <f aca="false">IF($D378="","",IFERROR(INDEX(Catalogue!$B$5:$B$304,MATCH($D378,Catalogue!$A$5:$A$304,0)),"Code produit inconnu"))</f>
        <v/>
      </c>
      <c r="F378" s="17" t="str">
        <f aca="false">IF($D378="","",IFERROR(INDEX(Catalogue!$C$5:$C$304,MATCH($D378,Catalogue!$A$5:$A$304,0)),""))</f>
        <v/>
      </c>
      <c r="G378" s="10"/>
      <c r="H378" s="18" t="str">
        <f aca="false">IF(OR($B378="",$D378=""),"",IFERROR(INDEX('Tarifs negocies'!$C$5:$C$404,MATCH($B378&amp;"|"&amp;$D378,'Tarifs negocies'!$D$5:$D$404,0)),IFERROR(INDEX(Catalogue!$D$5:$D$304,MATCH($D378,Catalogue!$A$5:$A$304,0))*(1-IFERROR(INDEX(Clients!$F$5:$F$204,MATCH($B378,Clients!$A$5:$A$204,0)),0)),"")))</f>
        <v/>
      </c>
      <c r="I378" s="18" t="str">
        <f aca="false">IF(OR($G378="",$H378=""),"",$G378*$H378)</f>
        <v/>
      </c>
      <c r="J378" s="15"/>
      <c r="K378" s="10"/>
    </row>
    <row r="379" customFormat="false" ht="15" hidden="false" customHeight="false" outlineLevel="0" collapsed="false">
      <c r="A379" s="15"/>
      <c r="B379" s="10"/>
      <c r="C379" s="16" t="str">
        <f aca="false">IF($B379="","",IFERROR(INDEX(Clients!$B$5:$B$204,MATCH($B379,Clients!$A$5:$A$204,0)),"Code client inconnu"))</f>
        <v/>
      </c>
      <c r="D379" s="10"/>
      <c r="E379" s="16" t="str">
        <f aca="false">IF($D379="","",IFERROR(INDEX(Catalogue!$B$5:$B$304,MATCH($D379,Catalogue!$A$5:$A$304,0)),"Code produit inconnu"))</f>
        <v/>
      </c>
      <c r="F379" s="17" t="str">
        <f aca="false">IF($D379="","",IFERROR(INDEX(Catalogue!$C$5:$C$304,MATCH($D379,Catalogue!$A$5:$A$304,0)),""))</f>
        <v/>
      </c>
      <c r="G379" s="10"/>
      <c r="H379" s="18" t="str">
        <f aca="false">IF(OR($B379="",$D379=""),"",IFERROR(INDEX('Tarifs negocies'!$C$5:$C$404,MATCH($B379&amp;"|"&amp;$D379,'Tarifs negocies'!$D$5:$D$404,0)),IFERROR(INDEX(Catalogue!$D$5:$D$304,MATCH($D379,Catalogue!$A$5:$A$304,0))*(1-IFERROR(INDEX(Clients!$F$5:$F$204,MATCH($B379,Clients!$A$5:$A$204,0)),0)),"")))</f>
        <v/>
      </c>
      <c r="I379" s="18" t="str">
        <f aca="false">IF(OR($G379="",$H379=""),"",$G379*$H379)</f>
        <v/>
      </c>
      <c r="J379" s="15"/>
      <c r="K379" s="10"/>
    </row>
    <row r="380" customFormat="false" ht="15" hidden="false" customHeight="false" outlineLevel="0" collapsed="false">
      <c r="A380" s="15"/>
      <c r="B380" s="10"/>
      <c r="C380" s="16" t="str">
        <f aca="false">IF($B380="","",IFERROR(INDEX(Clients!$B$5:$B$204,MATCH($B380,Clients!$A$5:$A$204,0)),"Code client inconnu"))</f>
        <v/>
      </c>
      <c r="D380" s="10"/>
      <c r="E380" s="16" t="str">
        <f aca="false">IF($D380="","",IFERROR(INDEX(Catalogue!$B$5:$B$304,MATCH($D380,Catalogue!$A$5:$A$304,0)),"Code produit inconnu"))</f>
        <v/>
      </c>
      <c r="F380" s="17" t="str">
        <f aca="false">IF($D380="","",IFERROR(INDEX(Catalogue!$C$5:$C$304,MATCH($D380,Catalogue!$A$5:$A$304,0)),""))</f>
        <v/>
      </c>
      <c r="G380" s="10"/>
      <c r="H380" s="18" t="str">
        <f aca="false">IF(OR($B380="",$D380=""),"",IFERROR(INDEX('Tarifs negocies'!$C$5:$C$404,MATCH($B380&amp;"|"&amp;$D380,'Tarifs negocies'!$D$5:$D$404,0)),IFERROR(INDEX(Catalogue!$D$5:$D$304,MATCH($D380,Catalogue!$A$5:$A$304,0))*(1-IFERROR(INDEX(Clients!$F$5:$F$204,MATCH($B380,Clients!$A$5:$A$204,0)),0)),"")))</f>
        <v/>
      </c>
      <c r="I380" s="18" t="str">
        <f aca="false">IF(OR($G380="",$H380=""),"",$G380*$H380)</f>
        <v/>
      </c>
      <c r="J380" s="15"/>
      <c r="K380" s="10"/>
    </row>
    <row r="381" customFormat="false" ht="15" hidden="false" customHeight="false" outlineLevel="0" collapsed="false">
      <c r="A381" s="15"/>
      <c r="B381" s="10"/>
      <c r="C381" s="16" t="str">
        <f aca="false">IF($B381="","",IFERROR(INDEX(Clients!$B$5:$B$204,MATCH($B381,Clients!$A$5:$A$204,0)),"Code client inconnu"))</f>
        <v/>
      </c>
      <c r="D381" s="10"/>
      <c r="E381" s="16" t="str">
        <f aca="false">IF($D381="","",IFERROR(INDEX(Catalogue!$B$5:$B$304,MATCH($D381,Catalogue!$A$5:$A$304,0)),"Code produit inconnu"))</f>
        <v/>
      </c>
      <c r="F381" s="17" t="str">
        <f aca="false">IF($D381="","",IFERROR(INDEX(Catalogue!$C$5:$C$304,MATCH($D381,Catalogue!$A$5:$A$304,0)),""))</f>
        <v/>
      </c>
      <c r="G381" s="10"/>
      <c r="H381" s="18" t="str">
        <f aca="false">IF(OR($B381="",$D381=""),"",IFERROR(INDEX('Tarifs negocies'!$C$5:$C$404,MATCH($B381&amp;"|"&amp;$D381,'Tarifs negocies'!$D$5:$D$404,0)),IFERROR(INDEX(Catalogue!$D$5:$D$304,MATCH($D381,Catalogue!$A$5:$A$304,0))*(1-IFERROR(INDEX(Clients!$F$5:$F$204,MATCH($B381,Clients!$A$5:$A$204,0)),0)),"")))</f>
        <v/>
      </c>
      <c r="I381" s="18" t="str">
        <f aca="false">IF(OR($G381="",$H381=""),"",$G381*$H381)</f>
        <v/>
      </c>
      <c r="J381" s="15"/>
      <c r="K381" s="10"/>
    </row>
    <row r="382" customFormat="false" ht="15" hidden="false" customHeight="false" outlineLevel="0" collapsed="false">
      <c r="A382" s="15"/>
      <c r="B382" s="10"/>
      <c r="C382" s="16" t="str">
        <f aca="false">IF($B382="","",IFERROR(INDEX(Clients!$B$5:$B$204,MATCH($B382,Clients!$A$5:$A$204,0)),"Code client inconnu"))</f>
        <v/>
      </c>
      <c r="D382" s="10"/>
      <c r="E382" s="16" t="str">
        <f aca="false">IF($D382="","",IFERROR(INDEX(Catalogue!$B$5:$B$304,MATCH($D382,Catalogue!$A$5:$A$304,0)),"Code produit inconnu"))</f>
        <v/>
      </c>
      <c r="F382" s="17" t="str">
        <f aca="false">IF($D382="","",IFERROR(INDEX(Catalogue!$C$5:$C$304,MATCH($D382,Catalogue!$A$5:$A$304,0)),""))</f>
        <v/>
      </c>
      <c r="G382" s="10"/>
      <c r="H382" s="18" t="str">
        <f aca="false">IF(OR($B382="",$D382=""),"",IFERROR(INDEX('Tarifs negocies'!$C$5:$C$404,MATCH($B382&amp;"|"&amp;$D382,'Tarifs negocies'!$D$5:$D$404,0)),IFERROR(INDEX(Catalogue!$D$5:$D$304,MATCH($D382,Catalogue!$A$5:$A$304,0))*(1-IFERROR(INDEX(Clients!$F$5:$F$204,MATCH($B382,Clients!$A$5:$A$204,0)),0)),"")))</f>
        <v/>
      </c>
      <c r="I382" s="18" t="str">
        <f aca="false">IF(OR($G382="",$H382=""),"",$G382*$H382)</f>
        <v/>
      </c>
      <c r="J382" s="15"/>
      <c r="K382" s="10"/>
    </row>
    <row r="383" customFormat="false" ht="15" hidden="false" customHeight="false" outlineLevel="0" collapsed="false">
      <c r="A383" s="15"/>
      <c r="B383" s="10"/>
      <c r="C383" s="16" t="str">
        <f aca="false">IF($B383="","",IFERROR(INDEX(Clients!$B$5:$B$204,MATCH($B383,Clients!$A$5:$A$204,0)),"Code client inconnu"))</f>
        <v/>
      </c>
      <c r="D383" s="10"/>
      <c r="E383" s="16" t="str">
        <f aca="false">IF($D383="","",IFERROR(INDEX(Catalogue!$B$5:$B$304,MATCH($D383,Catalogue!$A$5:$A$304,0)),"Code produit inconnu"))</f>
        <v/>
      </c>
      <c r="F383" s="17" t="str">
        <f aca="false">IF($D383="","",IFERROR(INDEX(Catalogue!$C$5:$C$304,MATCH($D383,Catalogue!$A$5:$A$304,0)),""))</f>
        <v/>
      </c>
      <c r="G383" s="10"/>
      <c r="H383" s="18" t="str">
        <f aca="false">IF(OR($B383="",$D383=""),"",IFERROR(INDEX('Tarifs negocies'!$C$5:$C$404,MATCH($B383&amp;"|"&amp;$D383,'Tarifs negocies'!$D$5:$D$404,0)),IFERROR(INDEX(Catalogue!$D$5:$D$304,MATCH($D383,Catalogue!$A$5:$A$304,0))*(1-IFERROR(INDEX(Clients!$F$5:$F$204,MATCH($B383,Clients!$A$5:$A$204,0)),0)),"")))</f>
        <v/>
      </c>
      <c r="I383" s="18" t="str">
        <f aca="false">IF(OR($G383="",$H383=""),"",$G383*$H383)</f>
        <v/>
      </c>
      <c r="J383" s="15"/>
      <c r="K383" s="10"/>
    </row>
    <row r="384" customFormat="false" ht="15" hidden="false" customHeight="false" outlineLevel="0" collapsed="false">
      <c r="A384" s="15"/>
      <c r="B384" s="10"/>
      <c r="C384" s="16" t="str">
        <f aca="false">IF($B384="","",IFERROR(INDEX(Clients!$B$5:$B$204,MATCH($B384,Clients!$A$5:$A$204,0)),"Code client inconnu"))</f>
        <v/>
      </c>
      <c r="D384" s="10"/>
      <c r="E384" s="16" t="str">
        <f aca="false">IF($D384="","",IFERROR(INDEX(Catalogue!$B$5:$B$304,MATCH($D384,Catalogue!$A$5:$A$304,0)),"Code produit inconnu"))</f>
        <v/>
      </c>
      <c r="F384" s="17" t="str">
        <f aca="false">IF($D384="","",IFERROR(INDEX(Catalogue!$C$5:$C$304,MATCH($D384,Catalogue!$A$5:$A$304,0)),""))</f>
        <v/>
      </c>
      <c r="G384" s="10"/>
      <c r="H384" s="18" t="str">
        <f aca="false">IF(OR($B384="",$D384=""),"",IFERROR(INDEX('Tarifs negocies'!$C$5:$C$404,MATCH($B384&amp;"|"&amp;$D384,'Tarifs negocies'!$D$5:$D$404,0)),IFERROR(INDEX(Catalogue!$D$5:$D$304,MATCH($D384,Catalogue!$A$5:$A$304,0))*(1-IFERROR(INDEX(Clients!$F$5:$F$204,MATCH($B384,Clients!$A$5:$A$204,0)),0)),"")))</f>
        <v/>
      </c>
      <c r="I384" s="18" t="str">
        <f aca="false">IF(OR($G384="",$H384=""),"",$G384*$H384)</f>
        <v/>
      </c>
      <c r="J384" s="15"/>
      <c r="K384" s="10"/>
    </row>
    <row r="385" customFormat="false" ht="15" hidden="false" customHeight="false" outlineLevel="0" collapsed="false">
      <c r="A385" s="15"/>
      <c r="B385" s="10"/>
      <c r="C385" s="16" t="str">
        <f aca="false">IF($B385="","",IFERROR(INDEX(Clients!$B$5:$B$204,MATCH($B385,Clients!$A$5:$A$204,0)),"Code client inconnu"))</f>
        <v/>
      </c>
      <c r="D385" s="10"/>
      <c r="E385" s="16" t="str">
        <f aca="false">IF($D385="","",IFERROR(INDEX(Catalogue!$B$5:$B$304,MATCH($D385,Catalogue!$A$5:$A$304,0)),"Code produit inconnu"))</f>
        <v/>
      </c>
      <c r="F385" s="17" t="str">
        <f aca="false">IF($D385="","",IFERROR(INDEX(Catalogue!$C$5:$C$304,MATCH($D385,Catalogue!$A$5:$A$304,0)),""))</f>
        <v/>
      </c>
      <c r="G385" s="10"/>
      <c r="H385" s="18" t="str">
        <f aca="false">IF(OR($B385="",$D385=""),"",IFERROR(INDEX('Tarifs negocies'!$C$5:$C$404,MATCH($B385&amp;"|"&amp;$D385,'Tarifs negocies'!$D$5:$D$404,0)),IFERROR(INDEX(Catalogue!$D$5:$D$304,MATCH($D385,Catalogue!$A$5:$A$304,0))*(1-IFERROR(INDEX(Clients!$F$5:$F$204,MATCH($B385,Clients!$A$5:$A$204,0)),0)),"")))</f>
        <v/>
      </c>
      <c r="I385" s="18" t="str">
        <f aca="false">IF(OR($G385="",$H385=""),"",$G385*$H385)</f>
        <v/>
      </c>
      <c r="J385" s="15"/>
      <c r="K385" s="10"/>
    </row>
    <row r="386" customFormat="false" ht="15" hidden="false" customHeight="false" outlineLevel="0" collapsed="false">
      <c r="A386" s="15"/>
      <c r="B386" s="10"/>
      <c r="C386" s="16" t="str">
        <f aca="false">IF($B386="","",IFERROR(INDEX(Clients!$B$5:$B$204,MATCH($B386,Clients!$A$5:$A$204,0)),"Code client inconnu"))</f>
        <v/>
      </c>
      <c r="D386" s="10"/>
      <c r="E386" s="16" t="str">
        <f aca="false">IF($D386="","",IFERROR(INDEX(Catalogue!$B$5:$B$304,MATCH($D386,Catalogue!$A$5:$A$304,0)),"Code produit inconnu"))</f>
        <v/>
      </c>
      <c r="F386" s="17" t="str">
        <f aca="false">IF($D386="","",IFERROR(INDEX(Catalogue!$C$5:$C$304,MATCH($D386,Catalogue!$A$5:$A$304,0)),""))</f>
        <v/>
      </c>
      <c r="G386" s="10"/>
      <c r="H386" s="18" t="str">
        <f aca="false">IF(OR($B386="",$D386=""),"",IFERROR(INDEX('Tarifs negocies'!$C$5:$C$404,MATCH($B386&amp;"|"&amp;$D386,'Tarifs negocies'!$D$5:$D$404,0)),IFERROR(INDEX(Catalogue!$D$5:$D$304,MATCH($D386,Catalogue!$A$5:$A$304,0))*(1-IFERROR(INDEX(Clients!$F$5:$F$204,MATCH($B386,Clients!$A$5:$A$204,0)),0)),"")))</f>
        <v/>
      </c>
      <c r="I386" s="18" t="str">
        <f aca="false">IF(OR($G386="",$H386=""),"",$G386*$H386)</f>
        <v/>
      </c>
      <c r="J386" s="15"/>
      <c r="K386" s="10"/>
    </row>
    <row r="387" customFormat="false" ht="15" hidden="false" customHeight="false" outlineLevel="0" collapsed="false">
      <c r="A387" s="15"/>
      <c r="B387" s="10"/>
      <c r="C387" s="16" t="str">
        <f aca="false">IF($B387="","",IFERROR(INDEX(Clients!$B$5:$B$204,MATCH($B387,Clients!$A$5:$A$204,0)),"Code client inconnu"))</f>
        <v/>
      </c>
      <c r="D387" s="10"/>
      <c r="E387" s="16" t="str">
        <f aca="false">IF($D387="","",IFERROR(INDEX(Catalogue!$B$5:$B$304,MATCH($D387,Catalogue!$A$5:$A$304,0)),"Code produit inconnu"))</f>
        <v/>
      </c>
      <c r="F387" s="17" t="str">
        <f aca="false">IF($D387="","",IFERROR(INDEX(Catalogue!$C$5:$C$304,MATCH($D387,Catalogue!$A$5:$A$304,0)),""))</f>
        <v/>
      </c>
      <c r="G387" s="10"/>
      <c r="H387" s="18" t="str">
        <f aca="false">IF(OR($B387="",$D387=""),"",IFERROR(INDEX('Tarifs negocies'!$C$5:$C$404,MATCH($B387&amp;"|"&amp;$D387,'Tarifs negocies'!$D$5:$D$404,0)),IFERROR(INDEX(Catalogue!$D$5:$D$304,MATCH($D387,Catalogue!$A$5:$A$304,0))*(1-IFERROR(INDEX(Clients!$F$5:$F$204,MATCH($B387,Clients!$A$5:$A$204,0)),0)),"")))</f>
        <v/>
      </c>
      <c r="I387" s="18" t="str">
        <f aca="false">IF(OR($G387="",$H387=""),"",$G387*$H387)</f>
        <v/>
      </c>
      <c r="J387" s="15"/>
      <c r="K387" s="10"/>
    </row>
    <row r="388" customFormat="false" ht="15" hidden="false" customHeight="false" outlineLevel="0" collapsed="false">
      <c r="A388" s="15"/>
      <c r="B388" s="10"/>
      <c r="C388" s="16" t="str">
        <f aca="false">IF($B388="","",IFERROR(INDEX(Clients!$B$5:$B$204,MATCH($B388,Clients!$A$5:$A$204,0)),"Code client inconnu"))</f>
        <v/>
      </c>
      <c r="D388" s="10"/>
      <c r="E388" s="16" t="str">
        <f aca="false">IF($D388="","",IFERROR(INDEX(Catalogue!$B$5:$B$304,MATCH($D388,Catalogue!$A$5:$A$304,0)),"Code produit inconnu"))</f>
        <v/>
      </c>
      <c r="F388" s="17" t="str">
        <f aca="false">IF($D388="","",IFERROR(INDEX(Catalogue!$C$5:$C$304,MATCH($D388,Catalogue!$A$5:$A$304,0)),""))</f>
        <v/>
      </c>
      <c r="G388" s="10"/>
      <c r="H388" s="18" t="str">
        <f aca="false">IF(OR($B388="",$D388=""),"",IFERROR(INDEX('Tarifs negocies'!$C$5:$C$404,MATCH($B388&amp;"|"&amp;$D388,'Tarifs negocies'!$D$5:$D$404,0)),IFERROR(INDEX(Catalogue!$D$5:$D$304,MATCH($D388,Catalogue!$A$5:$A$304,0))*(1-IFERROR(INDEX(Clients!$F$5:$F$204,MATCH($B388,Clients!$A$5:$A$204,0)),0)),"")))</f>
        <v/>
      </c>
      <c r="I388" s="18" t="str">
        <f aca="false">IF(OR($G388="",$H388=""),"",$G388*$H388)</f>
        <v/>
      </c>
      <c r="J388" s="15"/>
      <c r="K388" s="10"/>
    </row>
    <row r="389" customFormat="false" ht="15" hidden="false" customHeight="false" outlineLevel="0" collapsed="false">
      <c r="A389" s="15"/>
      <c r="B389" s="10"/>
      <c r="C389" s="16" t="str">
        <f aca="false">IF($B389="","",IFERROR(INDEX(Clients!$B$5:$B$204,MATCH($B389,Clients!$A$5:$A$204,0)),"Code client inconnu"))</f>
        <v/>
      </c>
      <c r="D389" s="10"/>
      <c r="E389" s="16" t="str">
        <f aca="false">IF($D389="","",IFERROR(INDEX(Catalogue!$B$5:$B$304,MATCH($D389,Catalogue!$A$5:$A$304,0)),"Code produit inconnu"))</f>
        <v/>
      </c>
      <c r="F389" s="17" t="str">
        <f aca="false">IF($D389="","",IFERROR(INDEX(Catalogue!$C$5:$C$304,MATCH($D389,Catalogue!$A$5:$A$304,0)),""))</f>
        <v/>
      </c>
      <c r="G389" s="10"/>
      <c r="H389" s="18" t="str">
        <f aca="false">IF(OR($B389="",$D389=""),"",IFERROR(INDEX('Tarifs negocies'!$C$5:$C$404,MATCH($B389&amp;"|"&amp;$D389,'Tarifs negocies'!$D$5:$D$404,0)),IFERROR(INDEX(Catalogue!$D$5:$D$304,MATCH($D389,Catalogue!$A$5:$A$304,0))*(1-IFERROR(INDEX(Clients!$F$5:$F$204,MATCH($B389,Clients!$A$5:$A$204,0)),0)),"")))</f>
        <v/>
      </c>
      <c r="I389" s="18" t="str">
        <f aca="false">IF(OR($G389="",$H389=""),"",$G389*$H389)</f>
        <v/>
      </c>
      <c r="J389" s="15"/>
      <c r="K389" s="10"/>
    </row>
    <row r="390" customFormat="false" ht="15" hidden="false" customHeight="false" outlineLevel="0" collapsed="false">
      <c r="A390" s="15"/>
      <c r="B390" s="10"/>
      <c r="C390" s="16" t="str">
        <f aca="false">IF($B390="","",IFERROR(INDEX(Clients!$B$5:$B$204,MATCH($B390,Clients!$A$5:$A$204,0)),"Code client inconnu"))</f>
        <v/>
      </c>
      <c r="D390" s="10"/>
      <c r="E390" s="16" t="str">
        <f aca="false">IF($D390="","",IFERROR(INDEX(Catalogue!$B$5:$B$304,MATCH($D390,Catalogue!$A$5:$A$304,0)),"Code produit inconnu"))</f>
        <v/>
      </c>
      <c r="F390" s="17" t="str">
        <f aca="false">IF($D390="","",IFERROR(INDEX(Catalogue!$C$5:$C$304,MATCH($D390,Catalogue!$A$5:$A$304,0)),""))</f>
        <v/>
      </c>
      <c r="G390" s="10"/>
      <c r="H390" s="18" t="str">
        <f aca="false">IF(OR($B390="",$D390=""),"",IFERROR(INDEX('Tarifs negocies'!$C$5:$C$404,MATCH($B390&amp;"|"&amp;$D390,'Tarifs negocies'!$D$5:$D$404,0)),IFERROR(INDEX(Catalogue!$D$5:$D$304,MATCH($D390,Catalogue!$A$5:$A$304,0))*(1-IFERROR(INDEX(Clients!$F$5:$F$204,MATCH($B390,Clients!$A$5:$A$204,0)),0)),"")))</f>
        <v/>
      </c>
      <c r="I390" s="18" t="str">
        <f aca="false">IF(OR($G390="",$H390=""),"",$G390*$H390)</f>
        <v/>
      </c>
      <c r="J390" s="15"/>
      <c r="K390" s="10"/>
    </row>
    <row r="391" customFormat="false" ht="15" hidden="false" customHeight="false" outlineLevel="0" collapsed="false">
      <c r="A391" s="15"/>
      <c r="B391" s="10"/>
      <c r="C391" s="16" t="str">
        <f aca="false">IF($B391="","",IFERROR(INDEX(Clients!$B$5:$B$204,MATCH($B391,Clients!$A$5:$A$204,0)),"Code client inconnu"))</f>
        <v/>
      </c>
      <c r="D391" s="10"/>
      <c r="E391" s="16" t="str">
        <f aca="false">IF($D391="","",IFERROR(INDEX(Catalogue!$B$5:$B$304,MATCH($D391,Catalogue!$A$5:$A$304,0)),"Code produit inconnu"))</f>
        <v/>
      </c>
      <c r="F391" s="17" t="str">
        <f aca="false">IF($D391="","",IFERROR(INDEX(Catalogue!$C$5:$C$304,MATCH($D391,Catalogue!$A$5:$A$304,0)),""))</f>
        <v/>
      </c>
      <c r="G391" s="10"/>
      <c r="H391" s="18" t="str">
        <f aca="false">IF(OR($B391="",$D391=""),"",IFERROR(INDEX('Tarifs negocies'!$C$5:$C$404,MATCH($B391&amp;"|"&amp;$D391,'Tarifs negocies'!$D$5:$D$404,0)),IFERROR(INDEX(Catalogue!$D$5:$D$304,MATCH($D391,Catalogue!$A$5:$A$304,0))*(1-IFERROR(INDEX(Clients!$F$5:$F$204,MATCH($B391,Clients!$A$5:$A$204,0)),0)),"")))</f>
        <v/>
      </c>
      <c r="I391" s="18" t="str">
        <f aca="false">IF(OR($G391="",$H391=""),"",$G391*$H391)</f>
        <v/>
      </c>
      <c r="J391" s="15"/>
      <c r="K391" s="10"/>
    </row>
    <row r="392" customFormat="false" ht="15" hidden="false" customHeight="false" outlineLevel="0" collapsed="false">
      <c r="A392" s="15"/>
      <c r="B392" s="10"/>
      <c r="C392" s="16" t="str">
        <f aca="false">IF($B392="","",IFERROR(INDEX(Clients!$B$5:$B$204,MATCH($B392,Clients!$A$5:$A$204,0)),"Code client inconnu"))</f>
        <v/>
      </c>
      <c r="D392" s="10"/>
      <c r="E392" s="16" t="str">
        <f aca="false">IF($D392="","",IFERROR(INDEX(Catalogue!$B$5:$B$304,MATCH($D392,Catalogue!$A$5:$A$304,0)),"Code produit inconnu"))</f>
        <v/>
      </c>
      <c r="F392" s="17" t="str">
        <f aca="false">IF($D392="","",IFERROR(INDEX(Catalogue!$C$5:$C$304,MATCH($D392,Catalogue!$A$5:$A$304,0)),""))</f>
        <v/>
      </c>
      <c r="G392" s="10"/>
      <c r="H392" s="18" t="str">
        <f aca="false">IF(OR($B392="",$D392=""),"",IFERROR(INDEX('Tarifs negocies'!$C$5:$C$404,MATCH($B392&amp;"|"&amp;$D392,'Tarifs negocies'!$D$5:$D$404,0)),IFERROR(INDEX(Catalogue!$D$5:$D$304,MATCH($D392,Catalogue!$A$5:$A$304,0))*(1-IFERROR(INDEX(Clients!$F$5:$F$204,MATCH($B392,Clients!$A$5:$A$204,0)),0)),"")))</f>
        <v/>
      </c>
      <c r="I392" s="18" t="str">
        <f aca="false">IF(OR($G392="",$H392=""),"",$G392*$H392)</f>
        <v/>
      </c>
      <c r="J392" s="15"/>
      <c r="K392" s="10"/>
    </row>
    <row r="393" customFormat="false" ht="15" hidden="false" customHeight="false" outlineLevel="0" collapsed="false">
      <c r="A393" s="15"/>
      <c r="B393" s="10"/>
      <c r="C393" s="16" t="str">
        <f aca="false">IF($B393="","",IFERROR(INDEX(Clients!$B$5:$B$204,MATCH($B393,Clients!$A$5:$A$204,0)),"Code client inconnu"))</f>
        <v/>
      </c>
      <c r="D393" s="10"/>
      <c r="E393" s="16" t="str">
        <f aca="false">IF($D393="","",IFERROR(INDEX(Catalogue!$B$5:$B$304,MATCH($D393,Catalogue!$A$5:$A$304,0)),"Code produit inconnu"))</f>
        <v/>
      </c>
      <c r="F393" s="17" t="str">
        <f aca="false">IF($D393="","",IFERROR(INDEX(Catalogue!$C$5:$C$304,MATCH($D393,Catalogue!$A$5:$A$304,0)),""))</f>
        <v/>
      </c>
      <c r="G393" s="10"/>
      <c r="H393" s="18" t="str">
        <f aca="false">IF(OR($B393="",$D393=""),"",IFERROR(INDEX('Tarifs negocies'!$C$5:$C$404,MATCH($B393&amp;"|"&amp;$D393,'Tarifs negocies'!$D$5:$D$404,0)),IFERROR(INDEX(Catalogue!$D$5:$D$304,MATCH($D393,Catalogue!$A$5:$A$304,0))*(1-IFERROR(INDEX(Clients!$F$5:$F$204,MATCH($B393,Clients!$A$5:$A$204,0)),0)),"")))</f>
        <v/>
      </c>
      <c r="I393" s="18" t="str">
        <f aca="false">IF(OR($G393="",$H393=""),"",$G393*$H393)</f>
        <v/>
      </c>
      <c r="J393" s="15"/>
      <c r="K393" s="10"/>
    </row>
    <row r="394" customFormat="false" ht="15" hidden="false" customHeight="false" outlineLevel="0" collapsed="false">
      <c r="A394" s="15"/>
      <c r="B394" s="10"/>
      <c r="C394" s="16" t="str">
        <f aca="false">IF($B394="","",IFERROR(INDEX(Clients!$B$5:$B$204,MATCH($B394,Clients!$A$5:$A$204,0)),"Code client inconnu"))</f>
        <v/>
      </c>
      <c r="D394" s="10"/>
      <c r="E394" s="16" t="str">
        <f aca="false">IF($D394="","",IFERROR(INDEX(Catalogue!$B$5:$B$304,MATCH($D394,Catalogue!$A$5:$A$304,0)),"Code produit inconnu"))</f>
        <v/>
      </c>
      <c r="F394" s="17" t="str">
        <f aca="false">IF($D394="","",IFERROR(INDEX(Catalogue!$C$5:$C$304,MATCH($D394,Catalogue!$A$5:$A$304,0)),""))</f>
        <v/>
      </c>
      <c r="G394" s="10"/>
      <c r="H394" s="18" t="str">
        <f aca="false">IF(OR($B394="",$D394=""),"",IFERROR(INDEX('Tarifs negocies'!$C$5:$C$404,MATCH($B394&amp;"|"&amp;$D394,'Tarifs negocies'!$D$5:$D$404,0)),IFERROR(INDEX(Catalogue!$D$5:$D$304,MATCH($D394,Catalogue!$A$5:$A$304,0))*(1-IFERROR(INDEX(Clients!$F$5:$F$204,MATCH($B394,Clients!$A$5:$A$204,0)),0)),"")))</f>
        <v/>
      </c>
      <c r="I394" s="18" t="str">
        <f aca="false">IF(OR($G394="",$H394=""),"",$G394*$H394)</f>
        <v/>
      </c>
      <c r="J394" s="15"/>
      <c r="K394" s="10"/>
    </row>
    <row r="395" customFormat="false" ht="15" hidden="false" customHeight="false" outlineLevel="0" collapsed="false">
      <c r="A395" s="15"/>
      <c r="B395" s="10"/>
      <c r="C395" s="16" t="str">
        <f aca="false">IF($B395="","",IFERROR(INDEX(Clients!$B$5:$B$204,MATCH($B395,Clients!$A$5:$A$204,0)),"Code client inconnu"))</f>
        <v/>
      </c>
      <c r="D395" s="10"/>
      <c r="E395" s="16" t="str">
        <f aca="false">IF($D395="","",IFERROR(INDEX(Catalogue!$B$5:$B$304,MATCH($D395,Catalogue!$A$5:$A$304,0)),"Code produit inconnu"))</f>
        <v/>
      </c>
      <c r="F395" s="17" t="str">
        <f aca="false">IF($D395="","",IFERROR(INDEX(Catalogue!$C$5:$C$304,MATCH($D395,Catalogue!$A$5:$A$304,0)),""))</f>
        <v/>
      </c>
      <c r="G395" s="10"/>
      <c r="H395" s="18" t="str">
        <f aca="false">IF(OR($B395="",$D395=""),"",IFERROR(INDEX('Tarifs negocies'!$C$5:$C$404,MATCH($B395&amp;"|"&amp;$D395,'Tarifs negocies'!$D$5:$D$404,0)),IFERROR(INDEX(Catalogue!$D$5:$D$304,MATCH($D395,Catalogue!$A$5:$A$304,0))*(1-IFERROR(INDEX(Clients!$F$5:$F$204,MATCH($B395,Clients!$A$5:$A$204,0)),0)),"")))</f>
        <v/>
      </c>
      <c r="I395" s="18" t="str">
        <f aca="false">IF(OR($G395="",$H395=""),"",$G395*$H395)</f>
        <v/>
      </c>
      <c r="J395" s="15"/>
      <c r="K395" s="10"/>
    </row>
    <row r="396" customFormat="false" ht="15" hidden="false" customHeight="false" outlineLevel="0" collapsed="false">
      <c r="A396" s="15"/>
      <c r="B396" s="10"/>
      <c r="C396" s="16" t="str">
        <f aca="false">IF($B396="","",IFERROR(INDEX(Clients!$B$5:$B$204,MATCH($B396,Clients!$A$5:$A$204,0)),"Code client inconnu"))</f>
        <v/>
      </c>
      <c r="D396" s="10"/>
      <c r="E396" s="16" t="str">
        <f aca="false">IF($D396="","",IFERROR(INDEX(Catalogue!$B$5:$B$304,MATCH($D396,Catalogue!$A$5:$A$304,0)),"Code produit inconnu"))</f>
        <v/>
      </c>
      <c r="F396" s="17" t="str">
        <f aca="false">IF($D396="","",IFERROR(INDEX(Catalogue!$C$5:$C$304,MATCH($D396,Catalogue!$A$5:$A$304,0)),""))</f>
        <v/>
      </c>
      <c r="G396" s="10"/>
      <c r="H396" s="18" t="str">
        <f aca="false">IF(OR($B396="",$D396=""),"",IFERROR(INDEX('Tarifs negocies'!$C$5:$C$404,MATCH($B396&amp;"|"&amp;$D396,'Tarifs negocies'!$D$5:$D$404,0)),IFERROR(INDEX(Catalogue!$D$5:$D$304,MATCH($D396,Catalogue!$A$5:$A$304,0))*(1-IFERROR(INDEX(Clients!$F$5:$F$204,MATCH($B396,Clients!$A$5:$A$204,0)),0)),"")))</f>
        <v/>
      </c>
      <c r="I396" s="18" t="str">
        <f aca="false">IF(OR($G396="",$H396=""),"",$G396*$H396)</f>
        <v/>
      </c>
      <c r="J396" s="15"/>
      <c r="K396" s="10"/>
    </row>
    <row r="397" customFormat="false" ht="15" hidden="false" customHeight="false" outlineLevel="0" collapsed="false">
      <c r="A397" s="15"/>
      <c r="B397" s="10"/>
      <c r="C397" s="16" t="str">
        <f aca="false">IF($B397="","",IFERROR(INDEX(Clients!$B$5:$B$204,MATCH($B397,Clients!$A$5:$A$204,0)),"Code client inconnu"))</f>
        <v/>
      </c>
      <c r="D397" s="10"/>
      <c r="E397" s="16" t="str">
        <f aca="false">IF($D397="","",IFERROR(INDEX(Catalogue!$B$5:$B$304,MATCH($D397,Catalogue!$A$5:$A$304,0)),"Code produit inconnu"))</f>
        <v/>
      </c>
      <c r="F397" s="17" t="str">
        <f aca="false">IF($D397="","",IFERROR(INDEX(Catalogue!$C$5:$C$304,MATCH($D397,Catalogue!$A$5:$A$304,0)),""))</f>
        <v/>
      </c>
      <c r="G397" s="10"/>
      <c r="H397" s="18" t="str">
        <f aca="false">IF(OR($B397="",$D397=""),"",IFERROR(INDEX('Tarifs negocies'!$C$5:$C$404,MATCH($B397&amp;"|"&amp;$D397,'Tarifs negocies'!$D$5:$D$404,0)),IFERROR(INDEX(Catalogue!$D$5:$D$304,MATCH($D397,Catalogue!$A$5:$A$304,0))*(1-IFERROR(INDEX(Clients!$F$5:$F$204,MATCH($B397,Clients!$A$5:$A$204,0)),0)),"")))</f>
        <v/>
      </c>
      <c r="I397" s="18" t="str">
        <f aca="false">IF(OR($G397="",$H397=""),"",$G397*$H397)</f>
        <v/>
      </c>
      <c r="J397" s="15"/>
      <c r="K397" s="10"/>
    </row>
    <row r="398" customFormat="false" ht="15" hidden="false" customHeight="false" outlineLevel="0" collapsed="false">
      <c r="A398" s="15"/>
      <c r="B398" s="10"/>
      <c r="C398" s="16" t="str">
        <f aca="false">IF($B398="","",IFERROR(INDEX(Clients!$B$5:$B$204,MATCH($B398,Clients!$A$5:$A$204,0)),"Code client inconnu"))</f>
        <v/>
      </c>
      <c r="D398" s="10"/>
      <c r="E398" s="16" t="str">
        <f aca="false">IF($D398="","",IFERROR(INDEX(Catalogue!$B$5:$B$304,MATCH($D398,Catalogue!$A$5:$A$304,0)),"Code produit inconnu"))</f>
        <v/>
      </c>
      <c r="F398" s="17" t="str">
        <f aca="false">IF($D398="","",IFERROR(INDEX(Catalogue!$C$5:$C$304,MATCH($D398,Catalogue!$A$5:$A$304,0)),""))</f>
        <v/>
      </c>
      <c r="G398" s="10"/>
      <c r="H398" s="18" t="str">
        <f aca="false">IF(OR($B398="",$D398=""),"",IFERROR(INDEX('Tarifs negocies'!$C$5:$C$404,MATCH($B398&amp;"|"&amp;$D398,'Tarifs negocies'!$D$5:$D$404,0)),IFERROR(INDEX(Catalogue!$D$5:$D$304,MATCH($D398,Catalogue!$A$5:$A$304,0))*(1-IFERROR(INDEX(Clients!$F$5:$F$204,MATCH($B398,Clients!$A$5:$A$204,0)),0)),"")))</f>
        <v/>
      </c>
      <c r="I398" s="18" t="str">
        <f aca="false">IF(OR($G398="",$H398=""),"",$G398*$H398)</f>
        <v/>
      </c>
      <c r="J398" s="15"/>
      <c r="K398" s="10"/>
    </row>
    <row r="399" customFormat="false" ht="15" hidden="false" customHeight="false" outlineLevel="0" collapsed="false">
      <c r="A399" s="15"/>
      <c r="B399" s="10"/>
      <c r="C399" s="16" t="str">
        <f aca="false">IF($B399="","",IFERROR(INDEX(Clients!$B$5:$B$204,MATCH($B399,Clients!$A$5:$A$204,0)),"Code client inconnu"))</f>
        <v/>
      </c>
      <c r="D399" s="10"/>
      <c r="E399" s="16" t="str">
        <f aca="false">IF($D399="","",IFERROR(INDEX(Catalogue!$B$5:$B$304,MATCH($D399,Catalogue!$A$5:$A$304,0)),"Code produit inconnu"))</f>
        <v/>
      </c>
      <c r="F399" s="17" t="str">
        <f aca="false">IF($D399="","",IFERROR(INDEX(Catalogue!$C$5:$C$304,MATCH($D399,Catalogue!$A$5:$A$304,0)),""))</f>
        <v/>
      </c>
      <c r="G399" s="10"/>
      <c r="H399" s="18" t="str">
        <f aca="false">IF(OR($B399="",$D399=""),"",IFERROR(INDEX('Tarifs negocies'!$C$5:$C$404,MATCH($B399&amp;"|"&amp;$D399,'Tarifs negocies'!$D$5:$D$404,0)),IFERROR(INDEX(Catalogue!$D$5:$D$304,MATCH($D399,Catalogue!$A$5:$A$304,0))*(1-IFERROR(INDEX(Clients!$F$5:$F$204,MATCH($B399,Clients!$A$5:$A$204,0)),0)),"")))</f>
        <v/>
      </c>
      <c r="I399" s="18" t="str">
        <f aca="false">IF(OR($G399="",$H399=""),"",$G399*$H399)</f>
        <v/>
      </c>
      <c r="J399" s="15"/>
      <c r="K399" s="10"/>
    </row>
    <row r="400" customFormat="false" ht="15" hidden="false" customHeight="false" outlineLevel="0" collapsed="false">
      <c r="A400" s="15"/>
      <c r="B400" s="10"/>
      <c r="C400" s="16" t="str">
        <f aca="false">IF($B400="","",IFERROR(INDEX(Clients!$B$5:$B$204,MATCH($B400,Clients!$A$5:$A$204,0)),"Code client inconnu"))</f>
        <v/>
      </c>
      <c r="D400" s="10"/>
      <c r="E400" s="16" t="str">
        <f aca="false">IF($D400="","",IFERROR(INDEX(Catalogue!$B$5:$B$304,MATCH($D400,Catalogue!$A$5:$A$304,0)),"Code produit inconnu"))</f>
        <v/>
      </c>
      <c r="F400" s="17" t="str">
        <f aca="false">IF($D400="","",IFERROR(INDEX(Catalogue!$C$5:$C$304,MATCH($D400,Catalogue!$A$5:$A$304,0)),""))</f>
        <v/>
      </c>
      <c r="G400" s="10"/>
      <c r="H400" s="18" t="str">
        <f aca="false">IF(OR($B400="",$D400=""),"",IFERROR(INDEX('Tarifs negocies'!$C$5:$C$404,MATCH($B400&amp;"|"&amp;$D400,'Tarifs negocies'!$D$5:$D$404,0)),IFERROR(INDEX(Catalogue!$D$5:$D$304,MATCH($D400,Catalogue!$A$5:$A$304,0))*(1-IFERROR(INDEX(Clients!$F$5:$F$204,MATCH($B400,Clients!$A$5:$A$204,0)),0)),"")))</f>
        <v/>
      </c>
      <c r="I400" s="18" t="str">
        <f aca="false">IF(OR($G400="",$H400=""),"",$G400*$H400)</f>
        <v/>
      </c>
      <c r="J400" s="15"/>
      <c r="K400" s="10"/>
    </row>
    <row r="401" customFormat="false" ht="15" hidden="false" customHeight="false" outlineLevel="0" collapsed="false">
      <c r="A401" s="15"/>
      <c r="B401" s="10"/>
      <c r="C401" s="16" t="str">
        <f aca="false">IF($B401="","",IFERROR(INDEX(Clients!$B$5:$B$204,MATCH($B401,Clients!$A$5:$A$204,0)),"Code client inconnu"))</f>
        <v/>
      </c>
      <c r="D401" s="10"/>
      <c r="E401" s="16" t="str">
        <f aca="false">IF($D401="","",IFERROR(INDEX(Catalogue!$B$5:$B$304,MATCH($D401,Catalogue!$A$5:$A$304,0)),"Code produit inconnu"))</f>
        <v/>
      </c>
      <c r="F401" s="17" t="str">
        <f aca="false">IF($D401="","",IFERROR(INDEX(Catalogue!$C$5:$C$304,MATCH($D401,Catalogue!$A$5:$A$304,0)),""))</f>
        <v/>
      </c>
      <c r="G401" s="10"/>
      <c r="H401" s="18" t="str">
        <f aca="false">IF(OR($B401="",$D401=""),"",IFERROR(INDEX('Tarifs negocies'!$C$5:$C$404,MATCH($B401&amp;"|"&amp;$D401,'Tarifs negocies'!$D$5:$D$404,0)),IFERROR(INDEX(Catalogue!$D$5:$D$304,MATCH($D401,Catalogue!$A$5:$A$304,0))*(1-IFERROR(INDEX(Clients!$F$5:$F$204,MATCH($B401,Clients!$A$5:$A$204,0)),0)),"")))</f>
        <v/>
      </c>
      <c r="I401" s="18" t="str">
        <f aca="false">IF(OR($G401="",$H401=""),"",$G401*$H401)</f>
        <v/>
      </c>
      <c r="J401" s="15"/>
      <c r="K401" s="10"/>
    </row>
    <row r="402" customFormat="false" ht="15" hidden="false" customHeight="false" outlineLevel="0" collapsed="false">
      <c r="A402" s="15"/>
      <c r="B402" s="10"/>
      <c r="C402" s="16" t="str">
        <f aca="false">IF($B402="","",IFERROR(INDEX(Clients!$B$5:$B$204,MATCH($B402,Clients!$A$5:$A$204,0)),"Code client inconnu"))</f>
        <v/>
      </c>
      <c r="D402" s="10"/>
      <c r="E402" s="16" t="str">
        <f aca="false">IF($D402="","",IFERROR(INDEX(Catalogue!$B$5:$B$304,MATCH($D402,Catalogue!$A$5:$A$304,0)),"Code produit inconnu"))</f>
        <v/>
      </c>
      <c r="F402" s="17" t="str">
        <f aca="false">IF($D402="","",IFERROR(INDEX(Catalogue!$C$5:$C$304,MATCH($D402,Catalogue!$A$5:$A$304,0)),""))</f>
        <v/>
      </c>
      <c r="G402" s="10"/>
      <c r="H402" s="18" t="str">
        <f aca="false">IF(OR($B402="",$D402=""),"",IFERROR(INDEX('Tarifs negocies'!$C$5:$C$404,MATCH($B402&amp;"|"&amp;$D402,'Tarifs negocies'!$D$5:$D$404,0)),IFERROR(INDEX(Catalogue!$D$5:$D$304,MATCH($D402,Catalogue!$A$5:$A$304,0))*(1-IFERROR(INDEX(Clients!$F$5:$F$204,MATCH($B402,Clients!$A$5:$A$204,0)),0)),"")))</f>
        <v/>
      </c>
      <c r="I402" s="18" t="str">
        <f aca="false">IF(OR($G402="",$H402=""),"",$G402*$H402)</f>
        <v/>
      </c>
      <c r="J402" s="15"/>
      <c r="K402" s="10"/>
    </row>
    <row r="403" customFormat="false" ht="15" hidden="false" customHeight="false" outlineLevel="0" collapsed="false">
      <c r="A403" s="15"/>
      <c r="B403" s="10"/>
      <c r="C403" s="16" t="str">
        <f aca="false">IF($B403="","",IFERROR(INDEX(Clients!$B$5:$B$204,MATCH($B403,Clients!$A$5:$A$204,0)),"Code client inconnu"))</f>
        <v/>
      </c>
      <c r="D403" s="10"/>
      <c r="E403" s="16" t="str">
        <f aca="false">IF($D403="","",IFERROR(INDEX(Catalogue!$B$5:$B$304,MATCH($D403,Catalogue!$A$5:$A$304,0)),"Code produit inconnu"))</f>
        <v/>
      </c>
      <c r="F403" s="17" t="str">
        <f aca="false">IF($D403="","",IFERROR(INDEX(Catalogue!$C$5:$C$304,MATCH($D403,Catalogue!$A$5:$A$304,0)),""))</f>
        <v/>
      </c>
      <c r="G403" s="10"/>
      <c r="H403" s="18" t="str">
        <f aca="false">IF(OR($B403="",$D403=""),"",IFERROR(INDEX('Tarifs negocies'!$C$5:$C$404,MATCH($B403&amp;"|"&amp;$D403,'Tarifs negocies'!$D$5:$D$404,0)),IFERROR(INDEX(Catalogue!$D$5:$D$304,MATCH($D403,Catalogue!$A$5:$A$304,0))*(1-IFERROR(INDEX(Clients!$F$5:$F$204,MATCH($B403,Clients!$A$5:$A$204,0)),0)),"")))</f>
        <v/>
      </c>
      <c r="I403" s="18" t="str">
        <f aca="false">IF(OR($G403="",$H403=""),"",$G403*$H403)</f>
        <v/>
      </c>
      <c r="J403" s="15"/>
      <c r="K403" s="10"/>
    </row>
    <row r="404" customFormat="false" ht="15" hidden="false" customHeight="false" outlineLevel="0" collapsed="false">
      <c r="A404" s="15"/>
      <c r="B404" s="10"/>
      <c r="C404" s="16" t="str">
        <f aca="false">IF($B404="","",IFERROR(INDEX(Clients!$B$5:$B$204,MATCH($B404,Clients!$A$5:$A$204,0)),"Code client inconnu"))</f>
        <v/>
      </c>
      <c r="D404" s="10"/>
      <c r="E404" s="16" t="str">
        <f aca="false">IF($D404="","",IFERROR(INDEX(Catalogue!$B$5:$B$304,MATCH($D404,Catalogue!$A$5:$A$304,0)),"Code produit inconnu"))</f>
        <v/>
      </c>
      <c r="F404" s="17" t="str">
        <f aca="false">IF($D404="","",IFERROR(INDEX(Catalogue!$C$5:$C$304,MATCH($D404,Catalogue!$A$5:$A$304,0)),""))</f>
        <v/>
      </c>
      <c r="G404" s="10"/>
      <c r="H404" s="18" t="str">
        <f aca="false">IF(OR($B404="",$D404=""),"",IFERROR(INDEX('Tarifs negocies'!$C$5:$C$404,MATCH($B404&amp;"|"&amp;$D404,'Tarifs negocies'!$D$5:$D$404,0)),IFERROR(INDEX(Catalogue!$D$5:$D$304,MATCH($D404,Catalogue!$A$5:$A$304,0))*(1-IFERROR(INDEX(Clients!$F$5:$F$204,MATCH($B404,Clients!$A$5:$A$204,0)),0)),"")))</f>
        <v/>
      </c>
      <c r="I404" s="18" t="str">
        <f aca="false">IF(OR($G404="",$H404=""),"",$G404*$H404)</f>
        <v/>
      </c>
      <c r="J404" s="15"/>
      <c r="K404" s="10"/>
    </row>
    <row r="405" customFormat="false" ht="15" hidden="false" customHeight="false" outlineLevel="0" collapsed="false">
      <c r="A405" s="15"/>
      <c r="B405" s="10"/>
      <c r="C405" s="16" t="str">
        <f aca="false">IF($B405="","",IFERROR(INDEX(Clients!$B$5:$B$204,MATCH($B405,Clients!$A$5:$A$204,0)),"Code client inconnu"))</f>
        <v/>
      </c>
      <c r="D405" s="10"/>
      <c r="E405" s="16" t="str">
        <f aca="false">IF($D405="","",IFERROR(INDEX(Catalogue!$B$5:$B$304,MATCH($D405,Catalogue!$A$5:$A$304,0)),"Code produit inconnu"))</f>
        <v/>
      </c>
      <c r="F405" s="17" t="str">
        <f aca="false">IF($D405="","",IFERROR(INDEX(Catalogue!$C$5:$C$304,MATCH($D405,Catalogue!$A$5:$A$304,0)),""))</f>
        <v/>
      </c>
      <c r="G405" s="10"/>
      <c r="H405" s="18" t="str">
        <f aca="false">IF(OR($B405="",$D405=""),"",IFERROR(INDEX('Tarifs negocies'!$C$5:$C$404,MATCH($B405&amp;"|"&amp;$D405,'Tarifs negocies'!$D$5:$D$404,0)),IFERROR(INDEX(Catalogue!$D$5:$D$304,MATCH($D405,Catalogue!$A$5:$A$304,0))*(1-IFERROR(INDEX(Clients!$F$5:$F$204,MATCH($B405,Clients!$A$5:$A$204,0)),0)),"")))</f>
        <v/>
      </c>
      <c r="I405" s="18" t="str">
        <f aca="false">IF(OR($G405="",$H405=""),"",$G405*$H405)</f>
        <v/>
      </c>
      <c r="J405" s="15"/>
      <c r="K405" s="10"/>
    </row>
    <row r="406" customFormat="false" ht="15" hidden="false" customHeight="false" outlineLevel="0" collapsed="false">
      <c r="A406" s="15"/>
      <c r="B406" s="10"/>
      <c r="C406" s="16" t="str">
        <f aca="false">IF($B406="","",IFERROR(INDEX(Clients!$B$5:$B$204,MATCH($B406,Clients!$A$5:$A$204,0)),"Code client inconnu"))</f>
        <v/>
      </c>
      <c r="D406" s="10"/>
      <c r="E406" s="16" t="str">
        <f aca="false">IF($D406="","",IFERROR(INDEX(Catalogue!$B$5:$B$304,MATCH($D406,Catalogue!$A$5:$A$304,0)),"Code produit inconnu"))</f>
        <v/>
      </c>
      <c r="F406" s="17" t="str">
        <f aca="false">IF($D406="","",IFERROR(INDEX(Catalogue!$C$5:$C$304,MATCH($D406,Catalogue!$A$5:$A$304,0)),""))</f>
        <v/>
      </c>
      <c r="G406" s="10"/>
      <c r="H406" s="18" t="str">
        <f aca="false">IF(OR($B406="",$D406=""),"",IFERROR(INDEX('Tarifs negocies'!$C$5:$C$404,MATCH($B406&amp;"|"&amp;$D406,'Tarifs negocies'!$D$5:$D$404,0)),IFERROR(INDEX(Catalogue!$D$5:$D$304,MATCH($D406,Catalogue!$A$5:$A$304,0))*(1-IFERROR(INDEX(Clients!$F$5:$F$204,MATCH($B406,Clients!$A$5:$A$204,0)),0)),"")))</f>
        <v/>
      </c>
      <c r="I406" s="18" t="str">
        <f aca="false">IF(OR($G406="",$H406=""),"",$G406*$H406)</f>
        <v/>
      </c>
      <c r="J406" s="15"/>
      <c r="K406" s="10"/>
    </row>
    <row r="407" customFormat="false" ht="15" hidden="false" customHeight="false" outlineLevel="0" collapsed="false">
      <c r="A407" s="15"/>
      <c r="B407" s="10"/>
      <c r="C407" s="16" t="str">
        <f aca="false">IF($B407="","",IFERROR(INDEX(Clients!$B$5:$B$204,MATCH($B407,Clients!$A$5:$A$204,0)),"Code client inconnu"))</f>
        <v/>
      </c>
      <c r="D407" s="10"/>
      <c r="E407" s="16" t="str">
        <f aca="false">IF($D407="","",IFERROR(INDEX(Catalogue!$B$5:$B$304,MATCH($D407,Catalogue!$A$5:$A$304,0)),"Code produit inconnu"))</f>
        <v/>
      </c>
      <c r="F407" s="17" t="str">
        <f aca="false">IF($D407="","",IFERROR(INDEX(Catalogue!$C$5:$C$304,MATCH($D407,Catalogue!$A$5:$A$304,0)),""))</f>
        <v/>
      </c>
      <c r="G407" s="10"/>
      <c r="H407" s="18" t="str">
        <f aca="false">IF(OR($B407="",$D407=""),"",IFERROR(INDEX('Tarifs negocies'!$C$5:$C$404,MATCH($B407&amp;"|"&amp;$D407,'Tarifs negocies'!$D$5:$D$404,0)),IFERROR(INDEX(Catalogue!$D$5:$D$304,MATCH($D407,Catalogue!$A$5:$A$304,0))*(1-IFERROR(INDEX(Clients!$F$5:$F$204,MATCH($B407,Clients!$A$5:$A$204,0)),0)),"")))</f>
        <v/>
      </c>
      <c r="I407" s="18" t="str">
        <f aca="false">IF(OR($G407="",$H407=""),"",$G407*$H407)</f>
        <v/>
      </c>
      <c r="J407" s="15"/>
      <c r="K407" s="10"/>
    </row>
    <row r="408" customFormat="false" ht="15" hidden="false" customHeight="false" outlineLevel="0" collapsed="false">
      <c r="A408" s="15"/>
      <c r="B408" s="10"/>
      <c r="C408" s="16" t="str">
        <f aca="false">IF($B408="","",IFERROR(INDEX(Clients!$B$5:$B$204,MATCH($B408,Clients!$A$5:$A$204,0)),"Code client inconnu"))</f>
        <v/>
      </c>
      <c r="D408" s="10"/>
      <c r="E408" s="16" t="str">
        <f aca="false">IF($D408="","",IFERROR(INDEX(Catalogue!$B$5:$B$304,MATCH($D408,Catalogue!$A$5:$A$304,0)),"Code produit inconnu"))</f>
        <v/>
      </c>
      <c r="F408" s="17" t="str">
        <f aca="false">IF($D408="","",IFERROR(INDEX(Catalogue!$C$5:$C$304,MATCH($D408,Catalogue!$A$5:$A$304,0)),""))</f>
        <v/>
      </c>
      <c r="G408" s="10"/>
      <c r="H408" s="18" t="str">
        <f aca="false">IF(OR($B408="",$D408=""),"",IFERROR(INDEX('Tarifs negocies'!$C$5:$C$404,MATCH($B408&amp;"|"&amp;$D408,'Tarifs negocies'!$D$5:$D$404,0)),IFERROR(INDEX(Catalogue!$D$5:$D$304,MATCH($D408,Catalogue!$A$5:$A$304,0))*(1-IFERROR(INDEX(Clients!$F$5:$F$204,MATCH($B408,Clients!$A$5:$A$204,0)),0)),"")))</f>
        <v/>
      </c>
      <c r="I408" s="18" t="str">
        <f aca="false">IF(OR($G408="",$H408=""),"",$G408*$H408)</f>
        <v/>
      </c>
      <c r="J408" s="15"/>
      <c r="K408" s="10"/>
    </row>
    <row r="409" customFormat="false" ht="15" hidden="false" customHeight="false" outlineLevel="0" collapsed="false">
      <c r="A409" s="15"/>
      <c r="B409" s="10"/>
      <c r="C409" s="16" t="str">
        <f aca="false">IF($B409="","",IFERROR(INDEX(Clients!$B$5:$B$204,MATCH($B409,Clients!$A$5:$A$204,0)),"Code client inconnu"))</f>
        <v/>
      </c>
      <c r="D409" s="10"/>
      <c r="E409" s="16" t="str">
        <f aca="false">IF($D409="","",IFERROR(INDEX(Catalogue!$B$5:$B$304,MATCH($D409,Catalogue!$A$5:$A$304,0)),"Code produit inconnu"))</f>
        <v/>
      </c>
      <c r="F409" s="17" t="str">
        <f aca="false">IF($D409="","",IFERROR(INDEX(Catalogue!$C$5:$C$304,MATCH($D409,Catalogue!$A$5:$A$304,0)),""))</f>
        <v/>
      </c>
      <c r="G409" s="10"/>
      <c r="H409" s="18" t="str">
        <f aca="false">IF(OR($B409="",$D409=""),"",IFERROR(INDEX('Tarifs negocies'!$C$5:$C$404,MATCH($B409&amp;"|"&amp;$D409,'Tarifs negocies'!$D$5:$D$404,0)),IFERROR(INDEX(Catalogue!$D$5:$D$304,MATCH($D409,Catalogue!$A$5:$A$304,0))*(1-IFERROR(INDEX(Clients!$F$5:$F$204,MATCH($B409,Clients!$A$5:$A$204,0)),0)),"")))</f>
        <v/>
      </c>
      <c r="I409" s="18" t="str">
        <f aca="false">IF(OR($G409="",$H409=""),"",$G409*$H409)</f>
        <v/>
      </c>
      <c r="J409" s="15"/>
      <c r="K409" s="10"/>
    </row>
    <row r="410" customFormat="false" ht="15" hidden="false" customHeight="false" outlineLevel="0" collapsed="false">
      <c r="A410" s="15"/>
      <c r="B410" s="10"/>
      <c r="C410" s="16" t="str">
        <f aca="false">IF($B410="","",IFERROR(INDEX(Clients!$B$5:$B$204,MATCH($B410,Clients!$A$5:$A$204,0)),"Code client inconnu"))</f>
        <v/>
      </c>
      <c r="D410" s="10"/>
      <c r="E410" s="16" t="str">
        <f aca="false">IF($D410="","",IFERROR(INDEX(Catalogue!$B$5:$B$304,MATCH($D410,Catalogue!$A$5:$A$304,0)),"Code produit inconnu"))</f>
        <v/>
      </c>
      <c r="F410" s="17" t="str">
        <f aca="false">IF($D410="","",IFERROR(INDEX(Catalogue!$C$5:$C$304,MATCH($D410,Catalogue!$A$5:$A$304,0)),""))</f>
        <v/>
      </c>
      <c r="G410" s="10"/>
      <c r="H410" s="18" t="str">
        <f aca="false">IF(OR($B410="",$D410=""),"",IFERROR(INDEX('Tarifs negocies'!$C$5:$C$404,MATCH($B410&amp;"|"&amp;$D410,'Tarifs negocies'!$D$5:$D$404,0)),IFERROR(INDEX(Catalogue!$D$5:$D$304,MATCH($D410,Catalogue!$A$5:$A$304,0))*(1-IFERROR(INDEX(Clients!$F$5:$F$204,MATCH($B410,Clients!$A$5:$A$204,0)),0)),"")))</f>
        <v/>
      </c>
      <c r="I410" s="18" t="str">
        <f aca="false">IF(OR($G410="",$H410=""),"",$G410*$H410)</f>
        <v/>
      </c>
      <c r="J410" s="15"/>
      <c r="K410" s="10"/>
    </row>
    <row r="411" customFormat="false" ht="15" hidden="false" customHeight="false" outlineLevel="0" collapsed="false">
      <c r="A411" s="15"/>
      <c r="B411" s="10"/>
      <c r="C411" s="16" t="str">
        <f aca="false">IF($B411="","",IFERROR(INDEX(Clients!$B$5:$B$204,MATCH($B411,Clients!$A$5:$A$204,0)),"Code client inconnu"))</f>
        <v/>
      </c>
      <c r="D411" s="10"/>
      <c r="E411" s="16" t="str">
        <f aca="false">IF($D411="","",IFERROR(INDEX(Catalogue!$B$5:$B$304,MATCH($D411,Catalogue!$A$5:$A$304,0)),"Code produit inconnu"))</f>
        <v/>
      </c>
      <c r="F411" s="17" t="str">
        <f aca="false">IF($D411="","",IFERROR(INDEX(Catalogue!$C$5:$C$304,MATCH($D411,Catalogue!$A$5:$A$304,0)),""))</f>
        <v/>
      </c>
      <c r="G411" s="10"/>
      <c r="H411" s="18" t="str">
        <f aca="false">IF(OR($B411="",$D411=""),"",IFERROR(INDEX('Tarifs negocies'!$C$5:$C$404,MATCH($B411&amp;"|"&amp;$D411,'Tarifs negocies'!$D$5:$D$404,0)),IFERROR(INDEX(Catalogue!$D$5:$D$304,MATCH($D411,Catalogue!$A$5:$A$304,0))*(1-IFERROR(INDEX(Clients!$F$5:$F$204,MATCH($B411,Clients!$A$5:$A$204,0)),0)),"")))</f>
        <v/>
      </c>
      <c r="I411" s="18" t="str">
        <f aca="false">IF(OR($G411="",$H411=""),"",$G411*$H411)</f>
        <v/>
      </c>
      <c r="J411" s="15"/>
      <c r="K411" s="10"/>
    </row>
    <row r="412" customFormat="false" ht="15" hidden="false" customHeight="false" outlineLevel="0" collapsed="false">
      <c r="A412" s="15"/>
      <c r="B412" s="10"/>
      <c r="C412" s="16" t="str">
        <f aca="false">IF($B412="","",IFERROR(INDEX(Clients!$B$5:$B$204,MATCH($B412,Clients!$A$5:$A$204,0)),"Code client inconnu"))</f>
        <v/>
      </c>
      <c r="D412" s="10"/>
      <c r="E412" s="16" t="str">
        <f aca="false">IF($D412="","",IFERROR(INDEX(Catalogue!$B$5:$B$304,MATCH($D412,Catalogue!$A$5:$A$304,0)),"Code produit inconnu"))</f>
        <v/>
      </c>
      <c r="F412" s="17" t="str">
        <f aca="false">IF($D412="","",IFERROR(INDEX(Catalogue!$C$5:$C$304,MATCH($D412,Catalogue!$A$5:$A$304,0)),""))</f>
        <v/>
      </c>
      <c r="G412" s="10"/>
      <c r="H412" s="18" t="str">
        <f aca="false">IF(OR($B412="",$D412=""),"",IFERROR(INDEX('Tarifs negocies'!$C$5:$C$404,MATCH($B412&amp;"|"&amp;$D412,'Tarifs negocies'!$D$5:$D$404,0)),IFERROR(INDEX(Catalogue!$D$5:$D$304,MATCH($D412,Catalogue!$A$5:$A$304,0))*(1-IFERROR(INDEX(Clients!$F$5:$F$204,MATCH($B412,Clients!$A$5:$A$204,0)),0)),"")))</f>
        <v/>
      </c>
      <c r="I412" s="18" t="str">
        <f aca="false">IF(OR($G412="",$H412=""),"",$G412*$H412)</f>
        <v/>
      </c>
      <c r="J412" s="15"/>
      <c r="K412" s="10"/>
    </row>
    <row r="413" customFormat="false" ht="15" hidden="false" customHeight="false" outlineLevel="0" collapsed="false">
      <c r="A413" s="15"/>
      <c r="B413" s="10"/>
      <c r="C413" s="16" t="str">
        <f aca="false">IF($B413="","",IFERROR(INDEX(Clients!$B$5:$B$204,MATCH($B413,Clients!$A$5:$A$204,0)),"Code client inconnu"))</f>
        <v/>
      </c>
      <c r="D413" s="10"/>
      <c r="E413" s="16" t="str">
        <f aca="false">IF($D413="","",IFERROR(INDEX(Catalogue!$B$5:$B$304,MATCH($D413,Catalogue!$A$5:$A$304,0)),"Code produit inconnu"))</f>
        <v/>
      </c>
      <c r="F413" s="17" t="str">
        <f aca="false">IF($D413="","",IFERROR(INDEX(Catalogue!$C$5:$C$304,MATCH($D413,Catalogue!$A$5:$A$304,0)),""))</f>
        <v/>
      </c>
      <c r="G413" s="10"/>
      <c r="H413" s="18" t="str">
        <f aca="false">IF(OR($B413="",$D413=""),"",IFERROR(INDEX('Tarifs negocies'!$C$5:$C$404,MATCH($B413&amp;"|"&amp;$D413,'Tarifs negocies'!$D$5:$D$404,0)),IFERROR(INDEX(Catalogue!$D$5:$D$304,MATCH($D413,Catalogue!$A$5:$A$304,0))*(1-IFERROR(INDEX(Clients!$F$5:$F$204,MATCH($B413,Clients!$A$5:$A$204,0)),0)),"")))</f>
        <v/>
      </c>
      <c r="I413" s="18" t="str">
        <f aca="false">IF(OR($G413="",$H413=""),"",$G413*$H413)</f>
        <v/>
      </c>
      <c r="J413" s="15"/>
      <c r="K413" s="10"/>
    </row>
    <row r="414" customFormat="false" ht="15" hidden="false" customHeight="false" outlineLevel="0" collapsed="false">
      <c r="A414" s="15"/>
      <c r="B414" s="10"/>
      <c r="C414" s="16" t="str">
        <f aca="false">IF($B414="","",IFERROR(INDEX(Clients!$B$5:$B$204,MATCH($B414,Clients!$A$5:$A$204,0)),"Code client inconnu"))</f>
        <v/>
      </c>
      <c r="D414" s="10"/>
      <c r="E414" s="16" t="str">
        <f aca="false">IF($D414="","",IFERROR(INDEX(Catalogue!$B$5:$B$304,MATCH($D414,Catalogue!$A$5:$A$304,0)),"Code produit inconnu"))</f>
        <v/>
      </c>
      <c r="F414" s="17" t="str">
        <f aca="false">IF($D414="","",IFERROR(INDEX(Catalogue!$C$5:$C$304,MATCH($D414,Catalogue!$A$5:$A$304,0)),""))</f>
        <v/>
      </c>
      <c r="G414" s="10"/>
      <c r="H414" s="18" t="str">
        <f aca="false">IF(OR($B414="",$D414=""),"",IFERROR(INDEX('Tarifs negocies'!$C$5:$C$404,MATCH($B414&amp;"|"&amp;$D414,'Tarifs negocies'!$D$5:$D$404,0)),IFERROR(INDEX(Catalogue!$D$5:$D$304,MATCH($D414,Catalogue!$A$5:$A$304,0))*(1-IFERROR(INDEX(Clients!$F$5:$F$204,MATCH($B414,Clients!$A$5:$A$204,0)),0)),"")))</f>
        <v/>
      </c>
      <c r="I414" s="18" t="str">
        <f aca="false">IF(OR($G414="",$H414=""),"",$G414*$H414)</f>
        <v/>
      </c>
      <c r="J414" s="15"/>
      <c r="K414" s="10"/>
    </row>
    <row r="415" customFormat="false" ht="15" hidden="false" customHeight="false" outlineLevel="0" collapsed="false">
      <c r="A415" s="15"/>
      <c r="B415" s="10"/>
      <c r="C415" s="16" t="str">
        <f aca="false">IF($B415="","",IFERROR(INDEX(Clients!$B$5:$B$204,MATCH($B415,Clients!$A$5:$A$204,0)),"Code client inconnu"))</f>
        <v/>
      </c>
      <c r="D415" s="10"/>
      <c r="E415" s="16" t="str">
        <f aca="false">IF($D415="","",IFERROR(INDEX(Catalogue!$B$5:$B$304,MATCH($D415,Catalogue!$A$5:$A$304,0)),"Code produit inconnu"))</f>
        <v/>
      </c>
      <c r="F415" s="17" t="str">
        <f aca="false">IF($D415="","",IFERROR(INDEX(Catalogue!$C$5:$C$304,MATCH($D415,Catalogue!$A$5:$A$304,0)),""))</f>
        <v/>
      </c>
      <c r="G415" s="10"/>
      <c r="H415" s="18" t="str">
        <f aca="false">IF(OR($B415="",$D415=""),"",IFERROR(INDEX('Tarifs negocies'!$C$5:$C$404,MATCH($B415&amp;"|"&amp;$D415,'Tarifs negocies'!$D$5:$D$404,0)),IFERROR(INDEX(Catalogue!$D$5:$D$304,MATCH($D415,Catalogue!$A$5:$A$304,0))*(1-IFERROR(INDEX(Clients!$F$5:$F$204,MATCH($B415,Clients!$A$5:$A$204,0)),0)),"")))</f>
        <v/>
      </c>
      <c r="I415" s="18" t="str">
        <f aca="false">IF(OR($G415="",$H415=""),"",$G415*$H415)</f>
        <v/>
      </c>
      <c r="J415" s="15"/>
      <c r="K415" s="10"/>
    </row>
    <row r="416" customFormat="false" ht="15" hidden="false" customHeight="false" outlineLevel="0" collapsed="false">
      <c r="A416" s="15"/>
      <c r="B416" s="10"/>
      <c r="C416" s="16" t="str">
        <f aca="false">IF($B416="","",IFERROR(INDEX(Clients!$B$5:$B$204,MATCH($B416,Clients!$A$5:$A$204,0)),"Code client inconnu"))</f>
        <v/>
      </c>
      <c r="D416" s="10"/>
      <c r="E416" s="16" t="str">
        <f aca="false">IF($D416="","",IFERROR(INDEX(Catalogue!$B$5:$B$304,MATCH($D416,Catalogue!$A$5:$A$304,0)),"Code produit inconnu"))</f>
        <v/>
      </c>
      <c r="F416" s="17" t="str">
        <f aca="false">IF($D416="","",IFERROR(INDEX(Catalogue!$C$5:$C$304,MATCH($D416,Catalogue!$A$5:$A$304,0)),""))</f>
        <v/>
      </c>
      <c r="G416" s="10"/>
      <c r="H416" s="18" t="str">
        <f aca="false">IF(OR($B416="",$D416=""),"",IFERROR(INDEX('Tarifs negocies'!$C$5:$C$404,MATCH($B416&amp;"|"&amp;$D416,'Tarifs negocies'!$D$5:$D$404,0)),IFERROR(INDEX(Catalogue!$D$5:$D$304,MATCH($D416,Catalogue!$A$5:$A$304,0))*(1-IFERROR(INDEX(Clients!$F$5:$F$204,MATCH($B416,Clients!$A$5:$A$204,0)),0)),"")))</f>
        <v/>
      </c>
      <c r="I416" s="18" t="str">
        <f aca="false">IF(OR($G416="",$H416=""),"",$G416*$H416)</f>
        <v/>
      </c>
      <c r="J416" s="15"/>
      <c r="K416" s="10"/>
    </row>
    <row r="417" customFormat="false" ht="15" hidden="false" customHeight="false" outlineLevel="0" collapsed="false">
      <c r="A417" s="15"/>
      <c r="B417" s="10"/>
      <c r="C417" s="16" t="str">
        <f aca="false">IF($B417="","",IFERROR(INDEX(Clients!$B$5:$B$204,MATCH($B417,Clients!$A$5:$A$204,0)),"Code client inconnu"))</f>
        <v/>
      </c>
      <c r="D417" s="10"/>
      <c r="E417" s="16" t="str">
        <f aca="false">IF($D417="","",IFERROR(INDEX(Catalogue!$B$5:$B$304,MATCH($D417,Catalogue!$A$5:$A$304,0)),"Code produit inconnu"))</f>
        <v/>
      </c>
      <c r="F417" s="17" t="str">
        <f aca="false">IF($D417="","",IFERROR(INDEX(Catalogue!$C$5:$C$304,MATCH($D417,Catalogue!$A$5:$A$304,0)),""))</f>
        <v/>
      </c>
      <c r="G417" s="10"/>
      <c r="H417" s="18" t="str">
        <f aca="false">IF(OR($B417="",$D417=""),"",IFERROR(INDEX('Tarifs negocies'!$C$5:$C$404,MATCH($B417&amp;"|"&amp;$D417,'Tarifs negocies'!$D$5:$D$404,0)),IFERROR(INDEX(Catalogue!$D$5:$D$304,MATCH($D417,Catalogue!$A$5:$A$304,0))*(1-IFERROR(INDEX(Clients!$F$5:$F$204,MATCH($B417,Clients!$A$5:$A$204,0)),0)),"")))</f>
        <v/>
      </c>
      <c r="I417" s="18" t="str">
        <f aca="false">IF(OR($G417="",$H417=""),"",$G417*$H417)</f>
        <v/>
      </c>
      <c r="J417" s="15"/>
      <c r="K417" s="10"/>
    </row>
    <row r="418" customFormat="false" ht="15" hidden="false" customHeight="false" outlineLevel="0" collapsed="false">
      <c r="A418" s="15"/>
      <c r="B418" s="10"/>
      <c r="C418" s="16" t="str">
        <f aca="false">IF($B418="","",IFERROR(INDEX(Clients!$B$5:$B$204,MATCH($B418,Clients!$A$5:$A$204,0)),"Code client inconnu"))</f>
        <v/>
      </c>
      <c r="D418" s="10"/>
      <c r="E418" s="16" t="str">
        <f aca="false">IF($D418="","",IFERROR(INDEX(Catalogue!$B$5:$B$304,MATCH($D418,Catalogue!$A$5:$A$304,0)),"Code produit inconnu"))</f>
        <v/>
      </c>
      <c r="F418" s="17" t="str">
        <f aca="false">IF($D418="","",IFERROR(INDEX(Catalogue!$C$5:$C$304,MATCH($D418,Catalogue!$A$5:$A$304,0)),""))</f>
        <v/>
      </c>
      <c r="G418" s="10"/>
      <c r="H418" s="18" t="str">
        <f aca="false">IF(OR($B418="",$D418=""),"",IFERROR(INDEX('Tarifs negocies'!$C$5:$C$404,MATCH($B418&amp;"|"&amp;$D418,'Tarifs negocies'!$D$5:$D$404,0)),IFERROR(INDEX(Catalogue!$D$5:$D$304,MATCH($D418,Catalogue!$A$5:$A$304,0))*(1-IFERROR(INDEX(Clients!$F$5:$F$204,MATCH($B418,Clients!$A$5:$A$204,0)),0)),"")))</f>
        <v/>
      </c>
      <c r="I418" s="18" t="str">
        <f aca="false">IF(OR($G418="",$H418=""),"",$G418*$H418)</f>
        <v/>
      </c>
      <c r="J418" s="15"/>
      <c r="K418" s="10"/>
    </row>
    <row r="419" customFormat="false" ht="15" hidden="false" customHeight="false" outlineLevel="0" collapsed="false">
      <c r="A419" s="15"/>
      <c r="B419" s="10"/>
      <c r="C419" s="16" t="str">
        <f aca="false">IF($B419="","",IFERROR(INDEX(Clients!$B$5:$B$204,MATCH($B419,Clients!$A$5:$A$204,0)),"Code client inconnu"))</f>
        <v/>
      </c>
      <c r="D419" s="10"/>
      <c r="E419" s="16" t="str">
        <f aca="false">IF($D419="","",IFERROR(INDEX(Catalogue!$B$5:$B$304,MATCH($D419,Catalogue!$A$5:$A$304,0)),"Code produit inconnu"))</f>
        <v/>
      </c>
      <c r="F419" s="17" t="str">
        <f aca="false">IF($D419="","",IFERROR(INDEX(Catalogue!$C$5:$C$304,MATCH($D419,Catalogue!$A$5:$A$304,0)),""))</f>
        <v/>
      </c>
      <c r="G419" s="10"/>
      <c r="H419" s="18" t="str">
        <f aca="false">IF(OR($B419="",$D419=""),"",IFERROR(INDEX('Tarifs negocies'!$C$5:$C$404,MATCH($B419&amp;"|"&amp;$D419,'Tarifs negocies'!$D$5:$D$404,0)),IFERROR(INDEX(Catalogue!$D$5:$D$304,MATCH($D419,Catalogue!$A$5:$A$304,0))*(1-IFERROR(INDEX(Clients!$F$5:$F$204,MATCH($B419,Clients!$A$5:$A$204,0)),0)),"")))</f>
        <v/>
      </c>
      <c r="I419" s="18" t="str">
        <f aca="false">IF(OR($G419="",$H419=""),"",$G419*$H419)</f>
        <v/>
      </c>
      <c r="J419" s="15"/>
      <c r="K419" s="10"/>
    </row>
    <row r="420" customFormat="false" ht="15" hidden="false" customHeight="false" outlineLevel="0" collapsed="false">
      <c r="A420" s="15"/>
      <c r="B420" s="10"/>
      <c r="C420" s="16" t="str">
        <f aca="false">IF($B420="","",IFERROR(INDEX(Clients!$B$5:$B$204,MATCH($B420,Clients!$A$5:$A$204,0)),"Code client inconnu"))</f>
        <v/>
      </c>
      <c r="D420" s="10"/>
      <c r="E420" s="16" t="str">
        <f aca="false">IF($D420="","",IFERROR(INDEX(Catalogue!$B$5:$B$304,MATCH($D420,Catalogue!$A$5:$A$304,0)),"Code produit inconnu"))</f>
        <v/>
      </c>
      <c r="F420" s="17" t="str">
        <f aca="false">IF($D420="","",IFERROR(INDEX(Catalogue!$C$5:$C$304,MATCH($D420,Catalogue!$A$5:$A$304,0)),""))</f>
        <v/>
      </c>
      <c r="G420" s="10"/>
      <c r="H420" s="18" t="str">
        <f aca="false">IF(OR($B420="",$D420=""),"",IFERROR(INDEX('Tarifs negocies'!$C$5:$C$404,MATCH($B420&amp;"|"&amp;$D420,'Tarifs negocies'!$D$5:$D$404,0)),IFERROR(INDEX(Catalogue!$D$5:$D$304,MATCH($D420,Catalogue!$A$5:$A$304,0))*(1-IFERROR(INDEX(Clients!$F$5:$F$204,MATCH($B420,Clients!$A$5:$A$204,0)),0)),"")))</f>
        <v/>
      </c>
      <c r="I420" s="18" t="str">
        <f aca="false">IF(OR($G420="",$H420=""),"",$G420*$H420)</f>
        <v/>
      </c>
      <c r="J420" s="15"/>
      <c r="K420" s="10"/>
    </row>
    <row r="421" customFormat="false" ht="15" hidden="false" customHeight="false" outlineLevel="0" collapsed="false">
      <c r="A421" s="15"/>
      <c r="B421" s="10"/>
      <c r="C421" s="16" t="str">
        <f aca="false">IF($B421="","",IFERROR(INDEX(Clients!$B$5:$B$204,MATCH($B421,Clients!$A$5:$A$204,0)),"Code client inconnu"))</f>
        <v/>
      </c>
      <c r="D421" s="10"/>
      <c r="E421" s="16" t="str">
        <f aca="false">IF($D421="","",IFERROR(INDEX(Catalogue!$B$5:$B$304,MATCH($D421,Catalogue!$A$5:$A$304,0)),"Code produit inconnu"))</f>
        <v/>
      </c>
      <c r="F421" s="17" t="str">
        <f aca="false">IF($D421="","",IFERROR(INDEX(Catalogue!$C$5:$C$304,MATCH($D421,Catalogue!$A$5:$A$304,0)),""))</f>
        <v/>
      </c>
      <c r="G421" s="10"/>
      <c r="H421" s="18" t="str">
        <f aca="false">IF(OR($B421="",$D421=""),"",IFERROR(INDEX('Tarifs negocies'!$C$5:$C$404,MATCH($B421&amp;"|"&amp;$D421,'Tarifs negocies'!$D$5:$D$404,0)),IFERROR(INDEX(Catalogue!$D$5:$D$304,MATCH($D421,Catalogue!$A$5:$A$304,0))*(1-IFERROR(INDEX(Clients!$F$5:$F$204,MATCH($B421,Clients!$A$5:$A$204,0)),0)),"")))</f>
        <v/>
      </c>
      <c r="I421" s="18" t="str">
        <f aca="false">IF(OR($G421="",$H421=""),"",$G421*$H421)</f>
        <v/>
      </c>
      <c r="J421" s="15"/>
      <c r="K421" s="10"/>
    </row>
    <row r="422" customFormat="false" ht="15" hidden="false" customHeight="false" outlineLevel="0" collapsed="false">
      <c r="A422" s="15"/>
      <c r="B422" s="10"/>
      <c r="C422" s="16" t="str">
        <f aca="false">IF($B422="","",IFERROR(INDEX(Clients!$B$5:$B$204,MATCH($B422,Clients!$A$5:$A$204,0)),"Code client inconnu"))</f>
        <v/>
      </c>
      <c r="D422" s="10"/>
      <c r="E422" s="16" t="str">
        <f aca="false">IF($D422="","",IFERROR(INDEX(Catalogue!$B$5:$B$304,MATCH($D422,Catalogue!$A$5:$A$304,0)),"Code produit inconnu"))</f>
        <v/>
      </c>
      <c r="F422" s="17" t="str">
        <f aca="false">IF($D422="","",IFERROR(INDEX(Catalogue!$C$5:$C$304,MATCH($D422,Catalogue!$A$5:$A$304,0)),""))</f>
        <v/>
      </c>
      <c r="G422" s="10"/>
      <c r="H422" s="18" t="str">
        <f aca="false">IF(OR($B422="",$D422=""),"",IFERROR(INDEX('Tarifs negocies'!$C$5:$C$404,MATCH($B422&amp;"|"&amp;$D422,'Tarifs negocies'!$D$5:$D$404,0)),IFERROR(INDEX(Catalogue!$D$5:$D$304,MATCH($D422,Catalogue!$A$5:$A$304,0))*(1-IFERROR(INDEX(Clients!$F$5:$F$204,MATCH($B422,Clients!$A$5:$A$204,0)),0)),"")))</f>
        <v/>
      </c>
      <c r="I422" s="18" t="str">
        <f aca="false">IF(OR($G422="",$H422=""),"",$G422*$H422)</f>
        <v/>
      </c>
      <c r="J422" s="15"/>
      <c r="K422" s="10"/>
    </row>
    <row r="423" customFormat="false" ht="15" hidden="false" customHeight="false" outlineLevel="0" collapsed="false">
      <c r="A423" s="15"/>
      <c r="B423" s="10"/>
      <c r="C423" s="16" t="str">
        <f aca="false">IF($B423="","",IFERROR(INDEX(Clients!$B$5:$B$204,MATCH($B423,Clients!$A$5:$A$204,0)),"Code client inconnu"))</f>
        <v/>
      </c>
      <c r="D423" s="10"/>
      <c r="E423" s="16" t="str">
        <f aca="false">IF($D423="","",IFERROR(INDEX(Catalogue!$B$5:$B$304,MATCH($D423,Catalogue!$A$5:$A$304,0)),"Code produit inconnu"))</f>
        <v/>
      </c>
      <c r="F423" s="17" t="str">
        <f aca="false">IF($D423="","",IFERROR(INDEX(Catalogue!$C$5:$C$304,MATCH($D423,Catalogue!$A$5:$A$304,0)),""))</f>
        <v/>
      </c>
      <c r="G423" s="10"/>
      <c r="H423" s="18" t="str">
        <f aca="false">IF(OR($B423="",$D423=""),"",IFERROR(INDEX('Tarifs negocies'!$C$5:$C$404,MATCH($B423&amp;"|"&amp;$D423,'Tarifs negocies'!$D$5:$D$404,0)),IFERROR(INDEX(Catalogue!$D$5:$D$304,MATCH($D423,Catalogue!$A$5:$A$304,0))*(1-IFERROR(INDEX(Clients!$F$5:$F$204,MATCH($B423,Clients!$A$5:$A$204,0)),0)),"")))</f>
        <v/>
      </c>
      <c r="I423" s="18" t="str">
        <f aca="false">IF(OR($G423="",$H423=""),"",$G423*$H423)</f>
        <v/>
      </c>
      <c r="J423" s="15"/>
      <c r="K423" s="10"/>
    </row>
    <row r="424" customFormat="false" ht="15" hidden="false" customHeight="false" outlineLevel="0" collapsed="false">
      <c r="A424" s="15"/>
      <c r="B424" s="10"/>
      <c r="C424" s="16" t="str">
        <f aca="false">IF($B424="","",IFERROR(INDEX(Clients!$B$5:$B$204,MATCH($B424,Clients!$A$5:$A$204,0)),"Code client inconnu"))</f>
        <v/>
      </c>
      <c r="D424" s="10"/>
      <c r="E424" s="16" t="str">
        <f aca="false">IF($D424="","",IFERROR(INDEX(Catalogue!$B$5:$B$304,MATCH($D424,Catalogue!$A$5:$A$304,0)),"Code produit inconnu"))</f>
        <v/>
      </c>
      <c r="F424" s="17" t="str">
        <f aca="false">IF($D424="","",IFERROR(INDEX(Catalogue!$C$5:$C$304,MATCH($D424,Catalogue!$A$5:$A$304,0)),""))</f>
        <v/>
      </c>
      <c r="G424" s="10"/>
      <c r="H424" s="18" t="str">
        <f aca="false">IF(OR($B424="",$D424=""),"",IFERROR(INDEX('Tarifs negocies'!$C$5:$C$404,MATCH($B424&amp;"|"&amp;$D424,'Tarifs negocies'!$D$5:$D$404,0)),IFERROR(INDEX(Catalogue!$D$5:$D$304,MATCH($D424,Catalogue!$A$5:$A$304,0))*(1-IFERROR(INDEX(Clients!$F$5:$F$204,MATCH($B424,Clients!$A$5:$A$204,0)),0)),"")))</f>
        <v/>
      </c>
      <c r="I424" s="18" t="str">
        <f aca="false">IF(OR($G424="",$H424=""),"",$G424*$H424)</f>
        <v/>
      </c>
      <c r="J424" s="15"/>
      <c r="K424" s="10"/>
    </row>
    <row r="425" customFormat="false" ht="15" hidden="false" customHeight="false" outlineLevel="0" collapsed="false">
      <c r="A425" s="15"/>
      <c r="B425" s="10"/>
      <c r="C425" s="16" t="str">
        <f aca="false">IF($B425="","",IFERROR(INDEX(Clients!$B$5:$B$204,MATCH($B425,Clients!$A$5:$A$204,0)),"Code client inconnu"))</f>
        <v/>
      </c>
      <c r="D425" s="10"/>
      <c r="E425" s="16" t="str">
        <f aca="false">IF($D425="","",IFERROR(INDEX(Catalogue!$B$5:$B$304,MATCH($D425,Catalogue!$A$5:$A$304,0)),"Code produit inconnu"))</f>
        <v/>
      </c>
      <c r="F425" s="17" t="str">
        <f aca="false">IF($D425="","",IFERROR(INDEX(Catalogue!$C$5:$C$304,MATCH($D425,Catalogue!$A$5:$A$304,0)),""))</f>
        <v/>
      </c>
      <c r="G425" s="10"/>
      <c r="H425" s="18" t="str">
        <f aca="false">IF(OR($B425="",$D425=""),"",IFERROR(INDEX('Tarifs negocies'!$C$5:$C$404,MATCH($B425&amp;"|"&amp;$D425,'Tarifs negocies'!$D$5:$D$404,0)),IFERROR(INDEX(Catalogue!$D$5:$D$304,MATCH($D425,Catalogue!$A$5:$A$304,0))*(1-IFERROR(INDEX(Clients!$F$5:$F$204,MATCH($B425,Clients!$A$5:$A$204,0)),0)),"")))</f>
        <v/>
      </c>
      <c r="I425" s="18" t="str">
        <f aca="false">IF(OR($G425="",$H425=""),"",$G425*$H425)</f>
        <v/>
      </c>
      <c r="J425" s="15"/>
      <c r="K425" s="10"/>
    </row>
    <row r="426" customFormat="false" ht="15" hidden="false" customHeight="false" outlineLevel="0" collapsed="false">
      <c r="A426" s="15"/>
      <c r="B426" s="10"/>
      <c r="C426" s="16" t="str">
        <f aca="false">IF($B426="","",IFERROR(INDEX(Clients!$B$5:$B$204,MATCH($B426,Clients!$A$5:$A$204,0)),"Code client inconnu"))</f>
        <v/>
      </c>
      <c r="D426" s="10"/>
      <c r="E426" s="16" t="str">
        <f aca="false">IF($D426="","",IFERROR(INDEX(Catalogue!$B$5:$B$304,MATCH($D426,Catalogue!$A$5:$A$304,0)),"Code produit inconnu"))</f>
        <v/>
      </c>
      <c r="F426" s="17" t="str">
        <f aca="false">IF($D426="","",IFERROR(INDEX(Catalogue!$C$5:$C$304,MATCH($D426,Catalogue!$A$5:$A$304,0)),""))</f>
        <v/>
      </c>
      <c r="G426" s="10"/>
      <c r="H426" s="18" t="str">
        <f aca="false">IF(OR($B426="",$D426=""),"",IFERROR(INDEX('Tarifs negocies'!$C$5:$C$404,MATCH($B426&amp;"|"&amp;$D426,'Tarifs negocies'!$D$5:$D$404,0)),IFERROR(INDEX(Catalogue!$D$5:$D$304,MATCH($D426,Catalogue!$A$5:$A$304,0))*(1-IFERROR(INDEX(Clients!$F$5:$F$204,MATCH($B426,Clients!$A$5:$A$204,0)),0)),"")))</f>
        <v/>
      </c>
      <c r="I426" s="18" t="str">
        <f aca="false">IF(OR($G426="",$H426=""),"",$G426*$H426)</f>
        <v/>
      </c>
      <c r="J426" s="15"/>
      <c r="K426" s="10"/>
    </row>
    <row r="427" customFormat="false" ht="15" hidden="false" customHeight="false" outlineLevel="0" collapsed="false">
      <c r="A427" s="15"/>
      <c r="B427" s="10"/>
      <c r="C427" s="16" t="str">
        <f aca="false">IF($B427="","",IFERROR(INDEX(Clients!$B$5:$B$204,MATCH($B427,Clients!$A$5:$A$204,0)),"Code client inconnu"))</f>
        <v/>
      </c>
      <c r="D427" s="10"/>
      <c r="E427" s="16" t="str">
        <f aca="false">IF($D427="","",IFERROR(INDEX(Catalogue!$B$5:$B$304,MATCH($D427,Catalogue!$A$5:$A$304,0)),"Code produit inconnu"))</f>
        <v/>
      </c>
      <c r="F427" s="17" t="str">
        <f aca="false">IF($D427="","",IFERROR(INDEX(Catalogue!$C$5:$C$304,MATCH($D427,Catalogue!$A$5:$A$304,0)),""))</f>
        <v/>
      </c>
      <c r="G427" s="10"/>
      <c r="H427" s="18" t="str">
        <f aca="false">IF(OR($B427="",$D427=""),"",IFERROR(INDEX('Tarifs negocies'!$C$5:$C$404,MATCH($B427&amp;"|"&amp;$D427,'Tarifs negocies'!$D$5:$D$404,0)),IFERROR(INDEX(Catalogue!$D$5:$D$304,MATCH($D427,Catalogue!$A$5:$A$304,0))*(1-IFERROR(INDEX(Clients!$F$5:$F$204,MATCH($B427,Clients!$A$5:$A$204,0)),0)),"")))</f>
        <v/>
      </c>
      <c r="I427" s="18" t="str">
        <f aca="false">IF(OR($G427="",$H427=""),"",$G427*$H427)</f>
        <v/>
      </c>
      <c r="J427" s="15"/>
      <c r="K427" s="10"/>
    </row>
    <row r="428" customFormat="false" ht="15" hidden="false" customHeight="false" outlineLevel="0" collapsed="false">
      <c r="A428" s="15"/>
      <c r="B428" s="10"/>
      <c r="C428" s="16" t="str">
        <f aca="false">IF($B428="","",IFERROR(INDEX(Clients!$B$5:$B$204,MATCH($B428,Clients!$A$5:$A$204,0)),"Code client inconnu"))</f>
        <v/>
      </c>
      <c r="D428" s="10"/>
      <c r="E428" s="16" t="str">
        <f aca="false">IF($D428="","",IFERROR(INDEX(Catalogue!$B$5:$B$304,MATCH($D428,Catalogue!$A$5:$A$304,0)),"Code produit inconnu"))</f>
        <v/>
      </c>
      <c r="F428" s="17" t="str">
        <f aca="false">IF($D428="","",IFERROR(INDEX(Catalogue!$C$5:$C$304,MATCH($D428,Catalogue!$A$5:$A$304,0)),""))</f>
        <v/>
      </c>
      <c r="G428" s="10"/>
      <c r="H428" s="18" t="str">
        <f aca="false">IF(OR($B428="",$D428=""),"",IFERROR(INDEX('Tarifs negocies'!$C$5:$C$404,MATCH($B428&amp;"|"&amp;$D428,'Tarifs negocies'!$D$5:$D$404,0)),IFERROR(INDEX(Catalogue!$D$5:$D$304,MATCH($D428,Catalogue!$A$5:$A$304,0))*(1-IFERROR(INDEX(Clients!$F$5:$F$204,MATCH($B428,Clients!$A$5:$A$204,0)),0)),"")))</f>
        <v/>
      </c>
      <c r="I428" s="18" t="str">
        <f aca="false">IF(OR($G428="",$H428=""),"",$G428*$H428)</f>
        <v/>
      </c>
      <c r="J428" s="15"/>
      <c r="K428" s="10"/>
    </row>
    <row r="429" customFormat="false" ht="15" hidden="false" customHeight="false" outlineLevel="0" collapsed="false">
      <c r="A429" s="15"/>
      <c r="B429" s="10"/>
      <c r="C429" s="16" t="str">
        <f aca="false">IF($B429="","",IFERROR(INDEX(Clients!$B$5:$B$204,MATCH($B429,Clients!$A$5:$A$204,0)),"Code client inconnu"))</f>
        <v/>
      </c>
      <c r="D429" s="10"/>
      <c r="E429" s="16" t="str">
        <f aca="false">IF($D429="","",IFERROR(INDEX(Catalogue!$B$5:$B$304,MATCH($D429,Catalogue!$A$5:$A$304,0)),"Code produit inconnu"))</f>
        <v/>
      </c>
      <c r="F429" s="17" t="str">
        <f aca="false">IF($D429="","",IFERROR(INDEX(Catalogue!$C$5:$C$304,MATCH($D429,Catalogue!$A$5:$A$304,0)),""))</f>
        <v/>
      </c>
      <c r="G429" s="10"/>
      <c r="H429" s="18" t="str">
        <f aca="false">IF(OR($B429="",$D429=""),"",IFERROR(INDEX('Tarifs negocies'!$C$5:$C$404,MATCH($B429&amp;"|"&amp;$D429,'Tarifs negocies'!$D$5:$D$404,0)),IFERROR(INDEX(Catalogue!$D$5:$D$304,MATCH($D429,Catalogue!$A$5:$A$304,0))*(1-IFERROR(INDEX(Clients!$F$5:$F$204,MATCH($B429,Clients!$A$5:$A$204,0)),0)),"")))</f>
        <v/>
      </c>
      <c r="I429" s="18" t="str">
        <f aca="false">IF(OR($G429="",$H429=""),"",$G429*$H429)</f>
        <v/>
      </c>
      <c r="J429" s="15"/>
      <c r="K429" s="10"/>
    </row>
    <row r="430" customFormat="false" ht="15" hidden="false" customHeight="false" outlineLevel="0" collapsed="false">
      <c r="A430" s="15"/>
      <c r="B430" s="10"/>
      <c r="C430" s="16" t="str">
        <f aca="false">IF($B430="","",IFERROR(INDEX(Clients!$B$5:$B$204,MATCH($B430,Clients!$A$5:$A$204,0)),"Code client inconnu"))</f>
        <v/>
      </c>
      <c r="D430" s="10"/>
      <c r="E430" s="16" t="str">
        <f aca="false">IF($D430="","",IFERROR(INDEX(Catalogue!$B$5:$B$304,MATCH($D430,Catalogue!$A$5:$A$304,0)),"Code produit inconnu"))</f>
        <v/>
      </c>
      <c r="F430" s="17" t="str">
        <f aca="false">IF($D430="","",IFERROR(INDEX(Catalogue!$C$5:$C$304,MATCH($D430,Catalogue!$A$5:$A$304,0)),""))</f>
        <v/>
      </c>
      <c r="G430" s="10"/>
      <c r="H430" s="18" t="str">
        <f aca="false">IF(OR($B430="",$D430=""),"",IFERROR(INDEX('Tarifs negocies'!$C$5:$C$404,MATCH($B430&amp;"|"&amp;$D430,'Tarifs negocies'!$D$5:$D$404,0)),IFERROR(INDEX(Catalogue!$D$5:$D$304,MATCH($D430,Catalogue!$A$5:$A$304,0))*(1-IFERROR(INDEX(Clients!$F$5:$F$204,MATCH($B430,Clients!$A$5:$A$204,0)),0)),"")))</f>
        <v/>
      </c>
      <c r="I430" s="18" t="str">
        <f aca="false">IF(OR($G430="",$H430=""),"",$G430*$H430)</f>
        <v/>
      </c>
      <c r="J430" s="15"/>
      <c r="K430" s="10"/>
    </row>
    <row r="431" customFormat="false" ht="15" hidden="false" customHeight="false" outlineLevel="0" collapsed="false">
      <c r="A431" s="15"/>
      <c r="B431" s="10"/>
      <c r="C431" s="16" t="str">
        <f aca="false">IF($B431="","",IFERROR(INDEX(Clients!$B$5:$B$204,MATCH($B431,Clients!$A$5:$A$204,0)),"Code client inconnu"))</f>
        <v/>
      </c>
      <c r="D431" s="10"/>
      <c r="E431" s="16" t="str">
        <f aca="false">IF($D431="","",IFERROR(INDEX(Catalogue!$B$5:$B$304,MATCH($D431,Catalogue!$A$5:$A$304,0)),"Code produit inconnu"))</f>
        <v/>
      </c>
      <c r="F431" s="17" t="str">
        <f aca="false">IF($D431="","",IFERROR(INDEX(Catalogue!$C$5:$C$304,MATCH($D431,Catalogue!$A$5:$A$304,0)),""))</f>
        <v/>
      </c>
      <c r="G431" s="10"/>
      <c r="H431" s="18" t="str">
        <f aca="false">IF(OR($B431="",$D431=""),"",IFERROR(INDEX('Tarifs negocies'!$C$5:$C$404,MATCH($B431&amp;"|"&amp;$D431,'Tarifs negocies'!$D$5:$D$404,0)),IFERROR(INDEX(Catalogue!$D$5:$D$304,MATCH($D431,Catalogue!$A$5:$A$304,0))*(1-IFERROR(INDEX(Clients!$F$5:$F$204,MATCH($B431,Clients!$A$5:$A$204,0)),0)),"")))</f>
        <v/>
      </c>
      <c r="I431" s="18" t="str">
        <f aca="false">IF(OR($G431="",$H431=""),"",$G431*$H431)</f>
        <v/>
      </c>
      <c r="J431" s="15"/>
      <c r="K431" s="10"/>
    </row>
    <row r="432" customFormat="false" ht="15" hidden="false" customHeight="false" outlineLevel="0" collapsed="false">
      <c r="A432" s="15"/>
      <c r="B432" s="10"/>
      <c r="C432" s="16" t="str">
        <f aca="false">IF($B432="","",IFERROR(INDEX(Clients!$B$5:$B$204,MATCH($B432,Clients!$A$5:$A$204,0)),"Code client inconnu"))</f>
        <v/>
      </c>
      <c r="D432" s="10"/>
      <c r="E432" s="16" t="str">
        <f aca="false">IF($D432="","",IFERROR(INDEX(Catalogue!$B$5:$B$304,MATCH($D432,Catalogue!$A$5:$A$304,0)),"Code produit inconnu"))</f>
        <v/>
      </c>
      <c r="F432" s="17" t="str">
        <f aca="false">IF($D432="","",IFERROR(INDEX(Catalogue!$C$5:$C$304,MATCH($D432,Catalogue!$A$5:$A$304,0)),""))</f>
        <v/>
      </c>
      <c r="G432" s="10"/>
      <c r="H432" s="18" t="str">
        <f aca="false">IF(OR($B432="",$D432=""),"",IFERROR(INDEX('Tarifs negocies'!$C$5:$C$404,MATCH($B432&amp;"|"&amp;$D432,'Tarifs negocies'!$D$5:$D$404,0)),IFERROR(INDEX(Catalogue!$D$5:$D$304,MATCH($D432,Catalogue!$A$5:$A$304,0))*(1-IFERROR(INDEX(Clients!$F$5:$F$204,MATCH($B432,Clients!$A$5:$A$204,0)),0)),"")))</f>
        <v/>
      </c>
      <c r="I432" s="18" t="str">
        <f aca="false">IF(OR($G432="",$H432=""),"",$G432*$H432)</f>
        <v/>
      </c>
      <c r="J432" s="15"/>
      <c r="K432" s="10"/>
    </row>
    <row r="433" customFormat="false" ht="15" hidden="false" customHeight="false" outlineLevel="0" collapsed="false">
      <c r="A433" s="15"/>
      <c r="B433" s="10"/>
      <c r="C433" s="16" t="str">
        <f aca="false">IF($B433="","",IFERROR(INDEX(Clients!$B$5:$B$204,MATCH($B433,Clients!$A$5:$A$204,0)),"Code client inconnu"))</f>
        <v/>
      </c>
      <c r="D433" s="10"/>
      <c r="E433" s="16" t="str">
        <f aca="false">IF($D433="","",IFERROR(INDEX(Catalogue!$B$5:$B$304,MATCH($D433,Catalogue!$A$5:$A$304,0)),"Code produit inconnu"))</f>
        <v/>
      </c>
      <c r="F433" s="17" t="str">
        <f aca="false">IF($D433="","",IFERROR(INDEX(Catalogue!$C$5:$C$304,MATCH($D433,Catalogue!$A$5:$A$304,0)),""))</f>
        <v/>
      </c>
      <c r="G433" s="10"/>
      <c r="H433" s="18" t="str">
        <f aca="false">IF(OR($B433="",$D433=""),"",IFERROR(INDEX('Tarifs negocies'!$C$5:$C$404,MATCH($B433&amp;"|"&amp;$D433,'Tarifs negocies'!$D$5:$D$404,0)),IFERROR(INDEX(Catalogue!$D$5:$D$304,MATCH($D433,Catalogue!$A$5:$A$304,0))*(1-IFERROR(INDEX(Clients!$F$5:$F$204,MATCH($B433,Clients!$A$5:$A$204,0)),0)),"")))</f>
        <v/>
      </c>
      <c r="I433" s="18" t="str">
        <f aca="false">IF(OR($G433="",$H433=""),"",$G433*$H433)</f>
        <v/>
      </c>
      <c r="J433" s="15"/>
      <c r="K433" s="10"/>
    </row>
    <row r="434" customFormat="false" ht="15" hidden="false" customHeight="false" outlineLevel="0" collapsed="false">
      <c r="A434" s="15"/>
      <c r="B434" s="10"/>
      <c r="C434" s="16" t="str">
        <f aca="false">IF($B434="","",IFERROR(INDEX(Clients!$B$5:$B$204,MATCH($B434,Clients!$A$5:$A$204,0)),"Code client inconnu"))</f>
        <v/>
      </c>
      <c r="D434" s="10"/>
      <c r="E434" s="16" t="str">
        <f aca="false">IF($D434="","",IFERROR(INDEX(Catalogue!$B$5:$B$304,MATCH($D434,Catalogue!$A$5:$A$304,0)),"Code produit inconnu"))</f>
        <v/>
      </c>
      <c r="F434" s="17" t="str">
        <f aca="false">IF($D434="","",IFERROR(INDEX(Catalogue!$C$5:$C$304,MATCH($D434,Catalogue!$A$5:$A$304,0)),""))</f>
        <v/>
      </c>
      <c r="G434" s="10"/>
      <c r="H434" s="18" t="str">
        <f aca="false">IF(OR($B434="",$D434=""),"",IFERROR(INDEX('Tarifs negocies'!$C$5:$C$404,MATCH($B434&amp;"|"&amp;$D434,'Tarifs negocies'!$D$5:$D$404,0)),IFERROR(INDEX(Catalogue!$D$5:$D$304,MATCH($D434,Catalogue!$A$5:$A$304,0))*(1-IFERROR(INDEX(Clients!$F$5:$F$204,MATCH($B434,Clients!$A$5:$A$204,0)),0)),"")))</f>
        <v/>
      </c>
      <c r="I434" s="18" t="str">
        <f aca="false">IF(OR($G434="",$H434=""),"",$G434*$H434)</f>
        <v/>
      </c>
      <c r="J434" s="15"/>
      <c r="K434" s="10"/>
    </row>
    <row r="435" customFormat="false" ht="15" hidden="false" customHeight="false" outlineLevel="0" collapsed="false">
      <c r="A435" s="15"/>
      <c r="B435" s="10"/>
      <c r="C435" s="16" t="str">
        <f aca="false">IF($B435="","",IFERROR(INDEX(Clients!$B$5:$B$204,MATCH($B435,Clients!$A$5:$A$204,0)),"Code client inconnu"))</f>
        <v/>
      </c>
      <c r="D435" s="10"/>
      <c r="E435" s="16" t="str">
        <f aca="false">IF($D435="","",IFERROR(INDEX(Catalogue!$B$5:$B$304,MATCH($D435,Catalogue!$A$5:$A$304,0)),"Code produit inconnu"))</f>
        <v/>
      </c>
      <c r="F435" s="17" t="str">
        <f aca="false">IF($D435="","",IFERROR(INDEX(Catalogue!$C$5:$C$304,MATCH($D435,Catalogue!$A$5:$A$304,0)),""))</f>
        <v/>
      </c>
      <c r="G435" s="10"/>
      <c r="H435" s="18" t="str">
        <f aca="false">IF(OR($B435="",$D435=""),"",IFERROR(INDEX('Tarifs negocies'!$C$5:$C$404,MATCH($B435&amp;"|"&amp;$D435,'Tarifs negocies'!$D$5:$D$404,0)),IFERROR(INDEX(Catalogue!$D$5:$D$304,MATCH($D435,Catalogue!$A$5:$A$304,0))*(1-IFERROR(INDEX(Clients!$F$5:$F$204,MATCH($B435,Clients!$A$5:$A$204,0)),0)),"")))</f>
        <v/>
      </c>
      <c r="I435" s="18" t="str">
        <f aca="false">IF(OR($G435="",$H435=""),"",$G435*$H435)</f>
        <v/>
      </c>
      <c r="J435" s="15"/>
      <c r="K435" s="10"/>
    </row>
    <row r="436" customFormat="false" ht="15" hidden="false" customHeight="false" outlineLevel="0" collapsed="false">
      <c r="A436" s="15"/>
      <c r="B436" s="10"/>
      <c r="C436" s="16" t="str">
        <f aca="false">IF($B436="","",IFERROR(INDEX(Clients!$B$5:$B$204,MATCH($B436,Clients!$A$5:$A$204,0)),"Code client inconnu"))</f>
        <v/>
      </c>
      <c r="D436" s="10"/>
      <c r="E436" s="16" t="str">
        <f aca="false">IF($D436="","",IFERROR(INDEX(Catalogue!$B$5:$B$304,MATCH($D436,Catalogue!$A$5:$A$304,0)),"Code produit inconnu"))</f>
        <v/>
      </c>
      <c r="F436" s="17" t="str">
        <f aca="false">IF($D436="","",IFERROR(INDEX(Catalogue!$C$5:$C$304,MATCH($D436,Catalogue!$A$5:$A$304,0)),""))</f>
        <v/>
      </c>
      <c r="G436" s="10"/>
      <c r="H436" s="18" t="str">
        <f aca="false">IF(OR($B436="",$D436=""),"",IFERROR(INDEX('Tarifs negocies'!$C$5:$C$404,MATCH($B436&amp;"|"&amp;$D436,'Tarifs negocies'!$D$5:$D$404,0)),IFERROR(INDEX(Catalogue!$D$5:$D$304,MATCH($D436,Catalogue!$A$5:$A$304,0))*(1-IFERROR(INDEX(Clients!$F$5:$F$204,MATCH($B436,Clients!$A$5:$A$204,0)),0)),"")))</f>
        <v/>
      </c>
      <c r="I436" s="18" t="str">
        <f aca="false">IF(OR($G436="",$H436=""),"",$G436*$H436)</f>
        <v/>
      </c>
      <c r="J436" s="15"/>
      <c r="K436" s="10"/>
    </row>
    <row r="437" customFormat="false" ht="15" hidden="false" customHeight="false" outlineLevel="0" collapsed="false">
      <c r="A437" s="15"/>
      <c r="B437" s="10"/>
      <c r="C437" s="16" t="str">
        <f aca="false">IF($B437="","",IFERROR(INDEX(Clients!$B$5:$B$204,MATCH($B437,Clients!$A$5:$A$204,0)),"Code client inconnu"))</f>
        <v/>
      </c>
      <c r="D437" s="10"/>
      <c r="E437" s="16" t="str">
        <f aca="false">IF($D437="","",IFERROR(INDEX(Catalogue!$B$5:$B$304,MATCH($D437,Catalogue!$A$5:$A$304,0)),"Code produit inconnu"))</f>
        <v/>
      </c>
      <c r="F437" s="17" t="str">
        <f aca="false">IF($D437="","",IFERROR(INDEX(Catalogue!$C$5:$C$304,MATCH($D437,Catalogue!$A$5:$A$304,0)),""))</f>
        <v/>
      </c>
      <c r="G437" s="10"/>
      <c r="H437" s="18" t="str">
        <f aca="false">IF(OR($B437="",$D437=""),"",IFERROR(INDEX('Tarifs negocies'!$C$5:$C$404,MATCH($B437&amp;"|"&amp;$D437,'Tarifs negocies'!$D$5:$D$404,0)),IFERROR(INDEX(Catalogue!$D$5:$D$304,MATCH($D437,Catalogue!$A$5:$A$304,0))*(1-IFERROR(INDEX(Clients!$F$5:$F$204,MATCH($B437,Clients!$A$5:$A$204,0)),0)),"")))</f>
        <v/>
      </c>
      <c r="I437" s="18" t="str">
        <f aca="false">IF(OR($G437="",$H437=""),"",$G437*$H437)</f>
        <v/>
      </c>
      <c r="J437" s="15"/>
      <c r="K437" s="10"/>
    </row>
    <row r="438" customFormat="false" ht="15" hidden="false" customHeight="false" outlineLevel="0" collapsed="false">
      <c r="A438" s="15"/>
      <c r="B438" s="10"/>
      <c r="C438" s="16" t="str">
        <f aca="false">IF($B438="","",IFERROR(INDEX(Clients!$B$5:$B$204,MATCH($B438,Clients!$A$5:$A$204,0)),"Code client inconnu"))</f>
        <v/>
      </c>
      <c r="D438" s="10"/>
      <c r="E438" s="16" t="str">
        <f aca="false">IF($D438="","",IFERROR(INDEX(Catalogue!$B$5:$B$304,MATCH($D438,Catalogue!$A$5:$A$304,0)),"Code produit inconnu"))</f>
        <v/>
      </c>
      <c r="F438" s="17" t="str">
        <f aca="false">IF($D438="","",IFERROR(INDEX(Catalogue!$C$5:$C$304,MATCH($D438,Catalogue!$A$5:$A$304,0)),""))</f>
        <v/>
      </c>
      <c r="G438" s="10"/>
      <c r="H438" s="18" t="str">
        <f aca="false">IF(OR($B438="",$D438=""),"",IFERROR(INDEX('Tarifs negocies'!$C$5:$C$404,MATCH($B438&amp;"|"&amp;$D438,'Tarifs negocies'!$D$5:$D$404,0)),IFERROR(INDEX(Catalogue!$D$5:$D$304,MATCH($D438,Catalogue!$A$5:$A$304,0))*(1-IFERROR(INDEX(Clients!$F$5:$F$204,MATCH($B438,Clients!$A$5:$A$204,0)),0)),"")))</f>
        <v/>
      </c>
      <c r="I438" s="18" t="str">
        <f aca="false">IF(OR($G438="",$H438=""),"",$G438*$H438)</f>
        <v/>
      </c>
      <c r="J438" s="15"/>
      <c r="K438" s="10"/>
    </row>
    <row r="439" customFormat="false" ht="15" hidden="false" customHeight="false" outlineLevel="0" collapsed="false">
      <c r="A439" s="15"/>
      <c r="B439" s="10"/>
      <c r="C439" s="16" t="str">
        <f aca="false">IF($B439="","",IFERROR(INDEX(Clients!$B$5:$B$204,MATCH($B439,Clients!$A$5:$A$204,0)),"Code client inconnu"))</f>
        <v/>
      </c>
      <c r="D439" s="10"/>
      <c r="E439" s="16" t="str">
        <f aca="false">IF($D439="","",IFERROR(INDEX(Catalogue!$B$5:$B$304,MATCH($D439,Catalogue!$A$5:$A$304,0)),"Code produit inconnu"))</f>
        <v/>
      </c>
      <c r="F439" s="17" t="str">
        <f aca="false">IF($D439="","",IFERROR(INDEX(Catalogue!$C$5:$C$304,MATCH($D439,Catalogue!$A$5:$A$304,0)),""))</f>
        <v/>
      </c>
      <c r="G439" s="10"/>
      <c r="H439" s="18" t="str">
        <f aca="false">IF(OR($B439="",$D439=""),"",IFERROR(INDEX('Tarifs negocies'!$C$5:$C$404,MATCH($B439&amp;"|"&amp;$D439,'Tarifs negocies'!$D$5:$D$404,0)),IFERROR(INDEX(Catalogue!$D$5:$D$304,MATCH($D439,Catalogue!$A$5:$A$304,0))*(1-IFERROR(INDEX(Clients!$F$5:$F$204,MATCH($B439,Clients!$A$5:$A$204,0)),0)),"")))</f>
        <v/>
      </c>
      <c r="I439" s="18" t="str">
        <f aca="false">IF(OR($G439="",$H439=""),"",$G439*$H439)</f>
        <v/>
      </c>
      <c r="J439" s="15"/>
      <c r="K439" s="10"/>
    </row>
    <row r="440" customFormat="false" ht="15" hidden="false" customHeight="false" outlineLevel="0" collapsed="false">
      <c r="A440" s="15"/>
      <c r="B440" s="10"/>
      <c r="C440" s="16" t="str">
        <f aca="false">IF($B440="","",IFERROR(INDEX(Clients!$B$5:$B$204,MATCH($B440,Clients!$A$5:$A$204,0)),"Code client inconnu"))</f>
        <v/>
      </c>
      <c r="D440" s="10"/>
      <c r="E440" s="16" t="str">
        <f aca="false">IF($D440="","",IFERROR(INDEX(Catalogue!$B$5:$B$304,MATCH($D440,Catalogue!$A$5:$A$304,0)),"Code produit inconnu"))</f>
        <v/>
      </c>
      <c r="F440" s="17" t="str">
        <f aca="false">IF($D440="","",IFERROR(INDEX(Catalogue!$C$5:$C$304,MATCH($D440,Catalogue!$A$5:$A$304,0)),""))</f>
        <v/>
      </c>
      <c r="G440" s="10"/>
      <c r="H440" s="18" t="str">
        <f aca="false">IF(OR($B440="",$D440=""),"",IFERROR(INDEX('Tarifs negocies'!$C$5:$C$404,MATCH($B440&amp;"|"&amp;$D440,'Tarifs negocies'!$D$5:$D$404,0)),IFERROR(INDEX(Catalogue!$D$5:$D$304,MATCH($D440,Catalogue!$A$5:$A$304,0))*(1-IFERROR(INDEX(Clients!$F$5:$F$204,MATCH($B440,Clients!$A$5:$A$204,0)),0)),"")))</f>
        <v/>
      </c>
      <c r="I440" s="18" t="str">
        <f aca="false">IF(OR($G440="",$H440=""),"",$G440*$H440)</f>
        <v/>
      </c>
      <c r="J440" s="15"/>
      <c r="K440" s="10"/>
    </row>
    <row r="441" customFormat="false" ht="15" hidden="false" customHeight="false" outlineLevel="0" collapsed="false">
      <c r="A441" s="15"/>
      <c r="B441" s="10"/>
      <c r="C441" s="16" t="str">
        <f aca="false">IF($B441="","",IFERROR(INDEX(Clients!$B$5:$B$204,MATCH($B441,Clients!$A$5:$A$204,0)),"Code client inconnu"))</f>
        <v/>
      </c>
      <c r="D441" s="10"/>
      <c r="E441" s="16" t="str">
        <f aca="false">IF($D441="","",IFERROR(INDEX(Catalogue!$B$5:$B$304,MATCH($D441,Catalogue!$A$5:$A$304,0)),"Code produit inconnu"))</f>
        <v/>
      </c>
      <c r="F441" s="17" t="str">
        <f aca="false">IF($D441="","",IFERROR(INDEX(Catalogue!$C$5:$C$304,MATCH($D441,Catalogue!$A$5:$A$304,0)),""))</f>
        <v/>
      </c>
      <c r="G441" s="10"/>
      <c r="H441" s="18" t="str">
        <f aca="false">IF(OR($B441="",$D441=""),"",IFERROR(INDEX('Tarifs negocies'!$C$5:$C$404,MATCH($B441&amp;"|"&amp;$D441,'Tarifs negocies'!$D$5:$D$404,0)),IFERROR(INDEX(Catalogue!$D$5:$D$304,MATCH($D441,Catalogue!$A$5:$A$304,0))*(1-IFERROR(INDEX(Clients!$F$5:$F$204,MATCH($B441,Clients!$A$5:$A$204,0)),0)),"")))</f>
        <v/>
      </c>
      <c r="I441" s="18" t="str">
        <f aca="false">IF(OR($G441="",$H441=""),"",$G441*$H441)</f>
        <v/>
      </c>
      <c r="J441" s="15"/>
      <c r="K441" s="10"/>
    </row>
    <row r="442" customFormat="false" ht="15" hidden="false" customHeight="false" outlineLevel="0" collapsed="false">
      <c r="A442" s="15"/>
      <c r="B442" s="10"/>
      <c r="C442" s="16" t="str">
        <f aca="false">IF($B442="","",IFERROR(INDEX(Clients!$B$5:$B$204,MATCH($B442,Clients!$A$5:$A$204,0)),"Code client inconnu"))</f>
        <v/>
      </c>
      <c r="D442" s="10"/>
      <c r="E442" s="16" t="str">
        <f aca="false">IF($D442="","",IFERROR(INDEX(Catalogue!$B$5:$B$304,MATCH($D442,Catalogue!$A$5:$A$304,0)),"Code produit inconnu"))</f>
        <v/>
      </c>
      <c r="F442" s="17" t="str">
        <f aca="false">IF($D442="","",IFERROR(INDEX(Catalogue!$C$5:$C$304,MATCH($D442,Catalogue!$A$5:$A$304,0)),""))</f>
        <v/>
      </c>
      <c r="G442" s="10"/>
      <c r="H442" s="18" t="str">
        <f aca="false">IF(OR($B442="",$D442=""),"",IFERROR(INDEX('Tarifs negocies'!$C$5:$C$404,MATCH($B442&amp;"|"&amp;$D442,'Tarifs negocies'!$D$5:$D$404,0)),IFERROR(INDEX(Catalogue!$D$5:$D$304,MATCH($D442,Catalogue!$A$5:$A$304,0))*(1-IFERROR(INDEX(Clients!$F$5:$F$204,MATCH($B442,Clients!$A$5:$A$204,0)),0)),"")))</f>
        <v/>
      </c>
      <c r="I442" s="18" t="str">
        <f aca="false">IF(OR($G442="",$H442=""),"",$G442*$H442)</f>
        <v/>
      </c>
      <c r="J442" s="15"/>
      <c r="K442" s="10"/>
    </row>
    <row r="443" customFormat="false" ht="15" hidden="false" customHeight="false" outlineLevel="0" collapsed="false">
      <c r="A443" s="15"/>
      <c r="B443" s="10"/>
      <c r="C443" s="16" t="str">
        <f aca="false">IF($B443="","",IFERROR(INDEX(Clients!$B$5:$B$204,MATCH($B443,Clients!$A$5:$A$204,0)),"Code client inconnu"))</f>
        <v/>
      </c>
      <c r="D443" s="10"/>
      <c r="E443" s="16" t="str">
        <f aca="false">IF($D443="","",IFERROR(INDEX(Catalogue!$B$5:$B$304,MATCH($D443,Catalogue!$A$5:$A$304,0)),"Code produit inconnu"))</f>
        <v/>
      </c>
      <c r="F443" s="17" t="str">
        <f aca="false">IF($D443="","",IFERROR(INDEX(Catalogue!$C$5:$C$304,MATCH($D443,Catalogue!$A$5:$A$304,0)),""))</f>
        <v/>
      </c>
      <c r="G443" s="10"/>
      <c r="H443" s="18" t="str">
        <f aca="false">IF(OR($B443="",$D443=""),"",IFERROR(INDEX('Tarifs negocies'!$C$5:$C$404,MATCH($B443&amp;"|"&amp;$D443,'Tarifs negocies'!$D$5:$D$404,0)),IFERROR(INDEX(Catalogue!$D$5:$D$304,MATCH($D443,Catalogue!$A$5:$A$304,0))*(1-IFERROR(INDEX(Clients!$F$5:$F$204,MATCH($B443,Clients!$A$5:$A$204,0)),0)),"")))</f>
        <v/>
      </c>
      <c r="I443" s="18" t="str">
        <f aca="false">IF(OR($G443="",$H443=""),"",$G443*$H443)</f>
        <v/>
      </c>
      <c r="J443" s="15"/>
      <c r="K443" s="10"/>
    </row>
    <row r="444" customFormat="false" ht="15" hidden="false" customHeight="false" outlineLevel="0" collapsed="false">
      <c r="A444" s="15"/>
      <c r="B444" s="10"/>
      <c r="C444" s="16" t="str">
        <f aca="false">IF($B444="","",IFERROR(INDEX(Clients!$B$5:$B$204,MATCH($B444,Clients!$A$5:$A$204,0)),"Code client inconnu"))</f>
        <v/>
      </c>
      <c r="D444" s="10"/>
      <c r="E444" s="16" t="str">
        <f aca="false">IF($D444="","",IFERROR(INDEX(Catalogue!$B$5:$B$304,MATCH($D444,Catalogue!$A$5:$A$304,0)),"Code produit inconnu"))</f>
        <v/>
      </c>
      <c r="F444" s="17" t="str">
        <f aca="false">IF($D444="","",IFERROR(INDEX(Catalogue!$C$5:$C$304,MATCH($D444,Catalogue!$A$5:$A$304,0)),""))</f>
        <v/>
      </c>
      <c r="G444" s="10"/>
      <c r="H444" s="18" t="str">
        <f aca="false">IF(OR($B444="",$D444=""),"",IFERROR(INDEX('Tarifs negocies'!$C$5:$C$404,MATCH($B444&amp;"|"&amp;$D444,'Tarifs negocies'!$D$5:$D$404,0)),IFERROR(INDEX(Catalogue!$D$5:$D$304,MATCH($D444,Catalogue!$A$5:$A$304,0))*(1-IFERROR(INDEX(Clients!$F$5:$F$204,MATCH($B444,Clients!$A$5:$A$204,0)),0)),"")))</f>
        <v/>
      </c>
      <c r="I444" s="18" t="str">
        <f aca="false">IF(OR($G444="",$H444=""),"",$G444*$H444)</f>
        <v/>
      </c>
      <c r="J444" s="15"/>
      <c r="K444" s="10"/>
    </row>
    <row r="445" customFormat="false" ht="15" hidden="false" customHeight="false" outlineLevel="0" collapsed="false">
      <c r="A445" s="15"/>
      <c r="B445" s="10"/>
      <c r="C445" s="16" t="str">
        <f aca="false">IF($B445="","",IFERROR(INDEX(Clients!$B$5:$B$204,MATCH($B445,Clients!$A$5:$A$204,0)),"Code client inconnu"))</f>
        <v/>
      </c>
      <c r="D445" s="10"/>
      <c r="E445" s="16" t="str">
        <f aca="false">IF($D445="","",IFERROR(INDEX(Catalogue!$B$5:$B$304,MATCH($D445,Catalogue!$A$5:$A$304,0)),"Code produit inconnu"))</f>
        <v/>
      </c>
      <c r="F445" s="17" t="str">
        <f aca="false">IF($D445="","",IFERROR(INDEX(Catalogue!$C$5:$C$304,MATCH($D445,Catalogue!$A$5:$A$304,0)),""))</f>
        <v/>
      </c>
      <c r="G445" s="10"/>
      <c r="H445" s="18" t="str">
        <f aca="false">IF(OR($B445="",$D445=""),"",IFERROR(INDEX('Tarifs negocies'!$C$5:$C$404,MATCH($B445&amp;"|"&amp;$D445,'Tarifs negocies'!$D$5:$D$404,0)),IFERROR(INDEX(Catalogue!$D$5:$D$304,MATCH($D445,Catalogue!$A$5:$A$304,0))*(1-IFERROR(INDEX(Clients!$F$5:$F$204,MATCH($B445,Clients!$A$5:$A$204,0)),0)),"")))</f>
        <v/>
      </c>
      <c r="I445" s="18" t="str">
        <f aca="false">IF(OR($G445="",$H445=""),"",$G445*$H445)</f>
        <v/>
      </c>
      <c r="J445" s="15"/>
      <c r="K445" s="10"/>
    </row>
    <row r="446" customFormat="false" ht="15" hidden="false" customHeight="false" outlineLevel="0" collapsed="false">
      <c r="A446" s="15"/>
      <c r="B446" s="10"/>
      <c r="C446" s="16" t="str">
        <f aca="false">IF($B446="","",IFERROR(INDEX(Clients!$B$5:$B$204,MATCH($B446,Clients!$A$5:$A$204,0)),"Code client inconnu"))</f>
        <v/>
      </c>
      <c r="D446" s="10"/>
      <c r="E446" s="16" t="str">
        <f aca="false">IF($D446="","",IFERROR(INDEX(Catalogue!$B$5:$B$304,MATCH($D446,Catalogue!$A$5:$A$304,0)),"Code produit inconnu"))</f>
        <v/>
      </c>
      <c r="F446" s="17" t="str">
        <f aca="false">IF($D446="","",IFERROR(INDEX(Catalogue!$C$5:$C$304,MATCH($D446,Catalogue!$A$5:$A$304,0)),""))</f>
        <v/>
      </c>
      <c r="G446" s="10"/>
      <c r="H446" s="18" t="str">
        <f aca="false">IF(OR($B446="",$D446=""),"",IFERROR(INDEX('Tarifs negocies'!$C$5:$C$404,MATCH($B446&amp;"|"&amp;$D446,'Tarifs negocies'!$D$5:$D$404,0)),IFERROR(INDEX(Catalogue!$D$5:$D$304,MATCH($D446,Catalogue!$A$5:$A$304,0))*(1-IFERROR(INDEX(Clients!$F$5:$F$204,MATCH($B446,Clients!$A$5:$A$204,0)),0)),"")))</f>
        <v/>
      </c>
      <c r="I446" s="18" t="str">
        <f aca="false">IF(OR($G446="",$H446=""),"",$G446*$H446)</f>
        <v/>
      </c>
      <c r="J446" s="15"/>
      <c r="K446" s="10"/>
    </row>
    <row r="447" customFormat="false" ht="15" hidden="false" customHeight="false" outlineLevel="0" collapsed="false">
      <c r="A447" s="15"/>
      <c r="B447" s="10"/>
      <c r="C447" s="16" t="str">
        <f aca="false">IF($B447="","",IFERROR(INDEX(Clients!$B$5:$B$204,MATCH($B447,Clients!$A$5:$A$204,0)),"Code client inconnu"))</f>
        <v/>
      </c>
      <c r="D447" s="10"/>
      <c r="E447" s="16" t="str">
        <f aca="false">IF($D447="","",IFERROR(INDEX(Catalogue!$B$5:$B$304,MATCH($D447,Catalogue!$A$5:$A$304,0)),"Code produit inconnu"))</f>
        <v/>
      </c>
      <c r="F447" s="17" t="str">
        <f aca="false">IF($D447="","",IFERROR(INDEX(Catalogue!$C$5:$C$304,MATCH($D447,Catalogue!$A$5:$A$304,0)),""))</f>
        <v/>
      </c>
      <c r="G447" s="10"/>
      <c r="H447" s="18" t="str">
        <f aca="false">IF(OR($B447="",$D447=""),"",IFERROR(INDEX('Tarifs negocies'!$C$5:$C$404,MATCH($B447&amp;"|"&amp;$D447,'Tarifs negocies'!$D$5:$D$404,0)),IFERROR(INDEX(Catalogue!$D$5:$D$304,MATCH($D447,Catalogue!$A$5:$A$304,0))*(1-IFERROR(INDEX(Clients!$F$5:$F$204,MATCH($B447,Clients!$A$5:$A$204,0)),0)),"")))</f>
        <v/>
      </c>
      <c r="I447" s="18" t="str">
        <f aca="false">IF(OR($G447="",$H447=""),"",$G447*$H447)</f>
        <v/>
      </c>
      <c r="J447" s="15"/>
      <c r="K447" s="10"/>
    </row>
    <row r="448" customFormat="false" ht="15" hidden="false" customHeight="false" outlineLevel="0" collapsed="false">
      <c r="A448" s="15"/>
      <c r="B448" s="10"/>
      <c r="C448" s="16" t="str">
        <f aca="false">IF($B448="","",IFERROR(INDEX(Clients!$B$5:$B$204,MATCH($B448,Clients!$A$5:$A$204,0)),"Code client inconnu"))</f>
        <v/>
      </c>
      <c r="D448" s="10"/>
      <c r="E448" s="16" t="str">
        <f aca="false">IF($D448="","",IFERROR(INDEX(Catalogue!$B$5:$B$304,MATCH($D448,Catalogue!$A$5:$A$304,0)),"Code produit inconnu"))</f>
        <v/>
      </c>
      <c r="F448" s="17" t="str">
        <f aca="false">IF($D448="","",IFERROR(INDEX(Catalogue!$C$5:$C$304,MATCH($D448,Catalogue!$A$5:$A$304,0)),""))</f>
        <v/>
      </c>
      <c r="G448" s="10"/>
      <c r="H448" s="18" t="str">
        <f aca="false">IF(OR($B448="",$D448=""),"",IFERROR(INDEX('Tarifs negocies'!$C$5:$C$404,MATCH($B448&amp;"|"&amp;$D448,'Tarifs negocies'!$D$5:$D$404,0)),IFERROR(INDEX(Catalogue!$D$5:$D$304,MATCH($D448,Catalogue!$A$5:$A$304,0))*(1-IFERROR(INDEX(Clients!$F$5:$F$204,MATCH($B448,Clients!$A$5:$A$204,0)),0)),"")))</f>
        <v/>
      </c>
      <c r="I448" s="18" t="str">
        <f aca="false">IF(OR($G448="",$H448=""),"",$G448*$H448)</f>
        <v/>
      </c>
      <c r="J448" s="15"/>
      <c r="K448" s="10"/>
    </row>
    <row r="449" customFormat="false" ht="15" hidden="false" customHeight="false" outlineLevel="0" collapsed="false">
      <c r="A449" s="15"/>
      <c r="B449" s="10"/>
      <c r="C449" s="16" t="str">
        <f aca="false">IF($B449="","",IFERROR(INDEX(Clients!$B$5:$B$204,MATCH($B449,Clients!$A$5:$A$204,0)),"Code client inconnu"))</f>
        <v/>
      </c>
      <c r="D449" s="10"/>
      <c r="E449" s="16" t="str">
        <f aca="false">IF($D449="","",IFERROR(INDEX(Catalogue!$B$5:$B$304,MATCH($D449,Catalogue!$A$5:$A$304,0)),"Code produit inconnu"))</f>
        <v/>
      </c>
      <c r="F449" s="17" t="str">
        <f aca="false">IF($D449="","",IFERROR(INDEX(Catalogue!$C$5:$C$304,MATCH($D449,Catalogue!$A$5:$A$304,0)),""))</f>
        <v/>
      </c>
      <c r="G449" s="10"/>
      <c r="H449" s="18" t="str">
        <f aca="false">IF(OR($B449="",$D449=""),"",IFERROR(INDEX('Tarifs negocies'!$C$5:$C$404,MATCH($B449&amp;"|"&amp;$D449,'Tarifs negocies'!$D$5:$D$404,0)),IFERROR(INDEX(Catalogue!$D$5:$D$304,MATCH($D449,Catalogue!$A$5:$A$304,0))*(1-IFERROR(INDEX(Clients!$F$5:$F$204,MATCH($B449,Clients!$A$5:$A$204,0)),0)),"")))</f>
        <v/>
      </c>
      <c r="I449" s="18" t="str">
        <f aca="false">IF(OR($G449="",$H449=""),"",$G449*$H449)</f>
        <v/>
      </c>
      <c r="J449" s="15"/>
      <c r="K449" s="10"/>
    </row>
    <row r="450" customFormat="false" ht="15" hidden="false" customHeight="false" outlineLevel="0" collapsed="false">
      <c r="A450" s="15"/>
      <c r="B450" s="10"/>
      <c r="C450" s="16" t="str">
        <f aca="false">IF($B450="","",IFERROR(INDEX(Clients!$B$5:$B$204,MATCH($B450,Clients!$A$5:$A$204,0)),"Code client inconnu"))</f>
        <v/>
      </c>
      <c r="D450" s="10"/>
      <c r="E450" s="16" t="str">
        <f aca="false">IF($D450="","",IFERROR(INDEX(Catalogue!$B$5:$B$304,MATCH($D450,Catalogue!$A$5:$A$304,0)),"Code produit inconnu"))</f>
        <v/>
      </c>
      <c r="F450" s="17" t="str">
        <f aca="false">IF($D450="","",IFERROR(INDEX(Catalogue!$C$5:$C$304,MATCH($D450,Catalogue!$A$5:$A$304,0)),""))</f>
        <v/>
      </c>
      <c r="G450" s="10"/>
      <c r="H450" s="18" t="str">
        <f aca="false">IF(OR($B450="",$D450=""),"",IFERROR(INDEX('Tarifs negocies'!$C$5:$C$404,MATCH($B450&amp;"|"&amp;$D450,'Tarifs negocies'!$D$5:$D$404,0)),IFERROR(INDEX(Catalogue!$D$5:$D$304,MATCH($D450,Catalogue!$A$5:$A$304,0))*(1-IFERROR(INDEX(Clients!$F$5:$F$204,MATCH($B450,Clients!$A$5:$A$204,0)),0)),"")))</f>
        <v/>
      </c>
      <c r="I450" s="18" t="str">
        <f aca="false">IF(OR($G450="",$H450=""),"",$G450*$H450)</f>
        <v/>
      </c>
      <c r="J450" s="15"/>
      <c r="K450" s="10"/>
    </row>
    <row r="451" customFormat="false" ht="15" hidden="false" customHeight="false" outlineLevel="0" collapsed="false">
      <c r="A451" s="15"/>
      <c r="B451" s="10"/>
      <c r="C451" s="16" t="str">
        <f aca="false">IF($B451="","",IFERROR(INDEX(Clients!$B$5:$B$204,MATCH($B451,Clients!$A$5:$A$204,0)),"Code client inconnu"))</f>
        <v/>
      </c>
      <c r="D451" s="10"/>
      <c r="E451" s="16" t="str">
        <f aca="false">IF($D451="","",IFERROR(INDEX(Catalogue!$B$5:$B$304,MATCH($D451,Catalogue!$A$5:$A$304,0)),"Code produit inconnu"))</f>
        <v/>
      </c>
      <c r="F451" s="17" t="str">
        <f aca="false">IF($D451="","",IFERROR(INDEX(Catalogue!$C$5:$C$304,MATCH($D451,Catalogue!$A$5:$A$304,0)),""))</f>
        <v/>
      </c>
      <c r="G451" s="10"/>
      <c r="H451" s="18" t="str">
        <f aca="false">IF(OR($B451="",$D451=""),"",IFERROR(INDEX('Tarifs negocies'!$C$5:$C$404,MATCH($B451&amp;"|"&amp;$D451,'Tarifs negocies'!$D$5:$D$404,0)),IFERROR(INDEX(Catalogue!$D$5:$D$304,MATCH($D451,Catalogue!$A$5:$A$304,0))*(1-IFERROR(INDEX(Clients!$F$5:$F$204,MATCH($B451,Clients!$A$5:$A$204,0)),0)),"")))</f>
        <v/>
      </c>
      <c r="I451" s="18" t="str">
        <f aca="false">IF(OR($G451="",$H451=""),"",$G451*$H451)</f>
        <v/>
      </c>
      <c r="J451" s="15"/>
      <c r="K451" s="10"/>
    </row>
    <row r="452" customFormat="false" ht="15" hidden="false" customHeight="false" outlineLevel="0" collapsed="false">
      <c r="A452" s="15"/>
      <c r="B452" s="10"/>
      <c r="C452" s="16" t="str">
        <f aca="false">IF($B452="","",IFERROR(INDEX(Clients!$B$5:$B$204,MATCH($B452,Clients!$A$5:$A$204,0)),"Code client inconnu"))</f>
        <v/>
      </c>
      <c r="D452" s="10"/>
      <c r="E452" s="16" t="str">
        <f aca="false">IF($D452="","",IFERROR(INDEX(Catalogue!$B$5:$B$304,MATCH($D452,Catalogue!$A$5:$A$304,0)),"Code produit inconnu"))</f>
        <v/>
      </c>
      <c r="F452" s="17" t="str">
        <f aca="false">IF($D452="","",IFERROR(INDEX(Catalogue!$C$5:$C$304,MATCH($D452,Catalogue!$A$5:$A$304,0)),""))</f>
        <v/>
      </c>
      <c r="G452" s="10"/>
      <c r="H452" s="18" t="str">
        <f aca="false">IF(OR($B452="",$D452=""),"",IFERROR(INDEX('Tarifs negocies'!$C$5:$C$404,MATCH($B452&amp;"|"&amp;$D452,'Tarifs negocies'!$D$5:$D$404,0)),IFERROR(INDEX(Catalogue!$D$5:$D$304,MATCH($D452,Catalogue!$A$5:$A$304,0))*(1-IFERROR(INDEX(Clients!$F$5:$F$204,MATCH($B452,Clients!$A$5:$A$204,0)),0)),"")))</f>
        <v/>
      </c>
      <c r="I452" s="18" t="str">
        <f aca="false">IF(OR($G452="",$H452=""),"",$G452*$H452)</f>
        <v/>
      </c>
      <c r="J452" s="15"/>
      <c r="K452" s="10"/>
    </row>
    <row r="453" customFormat="false" ht="15" hidden="false" customHeight="false" outlineLevel="0" collapsed="false">
      <c r="A453" s="15"/>
      <c r="B453" s="10"/>
      <c r="C453" s="16" t="str">
        <f aca="false">IF($B453="","",IFERROR(INDEX(Clients!$B$5:$B$204,MATCH($B453,Clients!$A$5:$A$204,0)),"Code client inconnu"))</f>
        <v/>
      </c>
      <c r="D453" s="10"/>
      <c r="E453" s="16" t="str">
        <f aca="false">IF($D453="","",IFERROR(INDEX(Catalogue!$B$5:$B$304,MATCH($D453,Catalogue!$A$5:$A$304,0)),"Code produit inconnu"))</f>
        <v/>
      </c>
      <c r="F453" s="17" t="str">
        <f aca="false">IF($D453="","",IFERROR(INDEX(Catalogue!$C$5:$C$304,MATCH($D453,Catalogue!$A$5:$A$304,0)),""))</f>
        <v/>
      </c>
      <c r="G453" s="10"/>
      <c r="H453" s="18" t="str">
        <f aca="false">IF(OR($B453="",$D453=""),"",IFERROR(INDEX('Tarifs negocies'!$C$5:$C$404,MATCH($B453&amp;"|"&amp;$D453,'Tarifs negocies'!$D$5:$D$404,0)),IFERROR(INDEX(Catalogue!$D$5:$D$304,MATCH($D453,Catalogue!$A$5:$A$304,0))*(1-IFERROR(INDEX(Clients!$F$5:$F$204,MATCH($B453,Clients!$A$5:$A$204,0)),0)),"")))</f>
        <v/>
      </c>
      <c r="I453" s="18" t="str">
        <f aca="false">IF(OR($G453="",$H453=""),"",$G453*$H453)</f>
        <v/>
      </c>
      <c r="J453" s="15"/>
      <c r="K453" s="10"/>
    </row>
    <row r="454" customFormat="false" ht="15" hidden="false" customHeight="false" outlineLevel="0" collapsed="false">
      <c r="A454" s="15"/>
      <c r="B454" s="10"/>
      <c r="C454" s="16" t="str">
        <f aca="false">IF($B454="","",IFERROR(INDEX(Clients!$B$5:$B$204,MATCH($B454,Clients!$A$5:$A$204,0)),"Code client inconnu"))</f>
        <v/>
      </c>
      <c r="D454" s="10"/>
      <c r="E454" s="16" t="str">
        <f aca="false">IF($D454="","",IFERROR(INDEX(Catalogue!$B$5:$B$304,MATCH($D454,Catalogue!$A$5:$A$304,0)),"Code produit inconnu"))</f>
        <v/>
      </c>
      <c r="F454" s="17" t="str">
        <f aca="false">IF($D454="","",IFERROR(INDEX(Catalogue!$C$5:$C$304,MATCH($D454,Catalogue!$A$5:$A$304,0)),""))</f>
        <v/>
      </c>
      <c r="G454" s="10"/>
      <c r="H454" s="18" t="str">
        <f aca="false">IF(OR($B454="",$D454=""),"",IFERROR(INDEX('Tarifs negocies'!$C$5:$C$404,MATCH($B454&amp;"|"&amp;$D454,'Tarifs negocies'!$D$5:$D$404,0)),IFERROR(INDEX(Catalogue!$D$5:$D$304,MATCH($D454,Catalogue!$A$5:$A$304,0))*(1-IFERROR(INDEX(Clients!$F$5:$F$204,MATCH($B454,Clients!$A$5:$A$204,0)),0)),"")))</f>
        <v/>
      </c>
      <c r="I454" s="18" t="str">
        <f aca="false">IF(OR($G454="",$H454=""),"",$G454*$H454)</f>
        <v/>
      </c>
      <c r="J454" s="15"/>
      <c r="K454" s="10"/>
    </row>
    <row r="455" customFormat="false" ht="15" hidden="false" customHeight="false" outlineLevel="0" collapsed="false">
      <c r="A455" s="15"/>
      <c r="B455" s="10"/>
      <c r="C455" s="16" t="str">
        <f aca="false">IF($B455="","",IFERROR(INDEX(Clients!$B$5:$B$204,MATCH($B455,Clients!$A$5:$A$204,0)),"Code client inconnu"))</f>
        <v/>
      </c>
      <c r="D455" s="10"/>
      <c r="E455" s="16" t="str">
        <f aca="false">IF($D455="","",IFERROR(INDEX(Catalogue!$B$5:$B$304,MATCH($D455,Catalogue!$A$5:$A$304,0)),"Code produit inconnu"))</f>
        <v/>
      </c>
      <c r="F455" s="17" t="str">
        <f aca="false">IF($D455="","",IFERROR(INDEX(Catalogue!$C$5:$C$304,MATCH($D455,Catalogue!$A$5:$A$304,0)),""))</f>
        <v/>
      </c>
      <c r="G455" s="10"/>
      <c r="H455" s="18" t="str">
        <f aca="false">IF(OR($B455="",$D455=""),"",IFERROR(INDEX('Tarifs negocies'!$C$5:$C$404,MATCH($B455&amp;"|"&amp;$D455,'Tarifs negocies'!$D$5:$D$404,0)),IFERROR(INDEX(Catalogue!$D$5:$D$304,MATCH($D455,Catalogue!$A$5:$A$304,0))*(1-IFERROR(INDEX(Clients!$F$5:$F$204,MATCH($B455,Clients!$A$5:$A$204,0)),0)),"")))</f>
        <v/>
      </c>
      <c r="I455" s="18" t="str">
        <f aca="false">IF(OR($G455="",$H455=""),"",$G455*$H455)</f>
        <v/>
      </c>
      <c r="J455" s="15"/>
      <c r="K455" s="10"/>
    </row>
    <row r="456" customFormat="false" ht="15" hidden="false" customHeight="false" outlineLevel="0" collapsed="false">
      <c r="A456" s="15"/>
      <c r="B456" s="10"/>
      <c r="C456" s="16" t="str">
        <f aca="false">IF($B456="","",IFERROR(INDEX(Clients!$B$5:$B$204,MATCH($B456,Clients!$A$5:$A$204,0)),"Code client inconnu"))</f>
        <v/>
      </c>
      <c r="D456" s="10"/>
      <c r="E456" s="16" t="str">
        <f aca="false">IF($D456="","",IFERROR(INDEX(Catalogue!$B$5:$B$304,MATCH($D456,Catalogue!$A$5:$A$304,0)),"Code produit inconnu"))</f>
        <v/>
      </c>
      <c r="F456" s="17" t="str">
        <f aca="false">IF($D456="","",IFERROR(INDEX(Catalogue!$C$5:$C$304,MATCH($D456,Catalogue!$A$5:$A$304,0)),""))</f>
        <v/>
      </c>
      <c r="G456" s="10"/>
      <c r="H456" s="18" t="str">
        <f aca="false">IF(OR($B456="",$D456=""),"",IFERROR(INDEX('Tarifs negocies'!$C$5:$C$404,MATCH($B456&amp;"|"&amp;$D456,'Tarifs negocies'!$D$5:$D$404,0)),IFERROR(INDEX(Catalogue!$D$5:$D$304,MATCH($D456,Catalogue!$A$5:$A$304,0))*(1-IFERROR(INDEX(Clients!$F$5:$F$204,MATCH($B456,Clients!$A$5:$A$204,0)),0)),"")))</f>
        <v/>
      </c>
      <c r="I456" s="18" t="str">
        <f aca="false">IF(OR($G456="",$H456=""),"",$G456*$H456)</f>
        <v/>
      </c>
      <c r="J456" s="15"/>
      <c r="K456" s="10"/>
    </row>
    <row r="457" customFormat="false" ht="15" hidden="false" customHeight="false" outlineLevel="0" collapsed="false">
      <c r="A457" s="15"/>
      <c r="B457" s="10"/>
      <c r="C457" s="16" t="str">
        <f aca="false">IF($B457="","",IFERROR(INDEX(Clients!$B$5:$B$204,MATCH($B457,Clients!$A$5:$A$204,0)),"Code client inconnu"))</f>
        <v/>
      </c>
      <c r="D457" s="10"/>
      <c r="E457" s="16" t="str">
        <f aca="false">IF($D457="","",IFERROR(INDEX(Catalogue!$B$5:$B$304,MATCH($D457,Catalogue!$A$5:$A$304,0)),"Code produit inconnu"))</f>
        <v/>
      </c>
      <c r="F457" s="17" t="str">
        <f aca="false">IF($D457="","",IFERROR(INDEX(Catalogue!$C$5:$C$304,MATCH($D457,Catalogue!$A$5:$A$304,0)),""))</f>
        <v/>
      </c>
      <c r="G457" s="10"/>
      <c r="H457" s="18" t="str">
        <f aca="false">IF(OR($B457="",$D457=""),"",IFERROR(INDEX('Tarifs negocies'!$C$5:$C$404,MATCH($B457&amp;"|"&amp;$D457,'Tarifs negocies'!$D$5:$D$404,0)),IFERROR(INDEX(Catalogue!$D$5:$D$304,MATCH($D457,Catalogue!$A$5:$A$304,0))*(1-IFERROR(INDEX(Clients!$F$5:$F$204,MATCH($B457,Clients!$A$5:$A$204,0)),0)),"")))</f>
        <v/>
      </c>
      <c r="I457" s="18" t="str">
        <f aca="false">IF(OR($G457="",$H457=""),"",$G457*$H457)</f>
        <v/>
      </c>
      <c r="J457" s="15"/>
      <c r="K457" s="10"/>
    </row>
    <row r="458" customFormat="false" ht="15" hidden="false" customHeight="false" outlineLevel="0" collapsed="false">
      <c r="A458" s="15"/>
      <c r="B458" s="10"/>
      <c r="C458" s="16" t="str">
        <f aca="false">IF($B458="","",IFERROR(INDEX(Clients!$B$5:$B$204,MATCH($B458,Clients!$A$5:$A$204,0)),"Code client inconnu"))</f>
        <v/>
      </c>
      <c r="D458" s="10"/>
      <c r="E458" s="16" t="str">
        <f aca="false">IF($D458="","",IFERROR(INDEX(Catalogue!$B$5:$B$304,MATCH($D458,Catalogue!$A$5:$A$304,0)),"Code produit inconnu"))</f>
        <v/>
      </c>
      <c r="F458" s="17" t="str">
        <f aca="false">IF($D458="","",IFERROR(INDEX(Catalogue!$C$5:$C$304,MATCH($D458,Catalogue!$A$5:$A$304,0)),""))</f>
        <v/>
      </c>
      <c r="G458" s="10"/>
      <c r="H458" s="18" t="str">
        <f aca="false">IF(OR($B458="",$D458=""),"",IFERROR(INDEX('Tarifs negocies'!$C$5:$C$404,MATCH($B458&amp;"|"&amp;$D458,'Tarifs negocies'!$D$5:$D$404,0)),IFERROR(INDEX(Catalogue!$D$5:$D$304,MATCH($D458,Catalogue!$A$5:$A$304,0))*(1-IFERROR(INDEX(Clients!$F$5:$F$204,MATCH($B458,Clients!$A$5:$A$204,0)),0)),"")))</f>
        <v/>
      </c>
      <c r="I458" s="18" t="str">
        <f aca="false">IF(OR($G458="",$H458=""),"",$G458*$H458)</f>
        <v/>
      </c>
      <c r="J458" s="15"/>
      <c r="K458" s="10"/>
    </row>
    <row r="459" customFormat="false" ht="15" hidden="false" customHeight="false" outlineLevel="0" collapsed="false">
      <c r="A459" s="15"/>
      <c r="B459" s="10"/>
      <c r="C459" s="16" t="str">
        <f aca="false">IF($B459="","",IFERROR(INDEX(Clients!$B$5:$B$204,MATCH($B459,Clients!$A$5:$A$204,0)),"Code client inconnu"))</f>
        <v/>
      </c>
      <c r="D459" s="10"/>
      <c r="E459" s="16" t="str">
        <f aca="false">IF($D459="","",IFERROR(INDEX(Catalogue!$B$5:$B$304,MATCH($D459,Catalogue!$A$5:$A$304,0)),"Code produit inconnu"))</f>
        <v/>
      </c>
      <c r="F459" s="17" t="str">
        <f aca="false">IF($D459="","",IFERROR(INDEX(Catalogue!$C$5:$C$304,MATCH($D459,Catalogue!$A$5:$A$304,0)),""))</f>
        <v/>
      </c>
      <c r="G459" s="10"/>
      <c r="H459" s="18" t="str">
        <f aca="false">IF(OR($B459="",$D459=""),"",IFERROR(INDEX('Tarifs negocies'!$C$5:$C$404,MATCH($B459&amp;"|"&amp;$D459,'Tarifs negocies'!$D$5:$D$404,0)),IFERROR(INDEX(Catalogue!$D$5:$D$304,MATCH($D459,Catalogue!$A$5:$A$304,0))*(1-IFERROR(INDEX(Clients!$F$5:$F$204,MATCH($B459,Clients!$A$5:$A$204,0)),0)),"")))</f>
        <v/>
      </c>
      <c r="I459" s="18" t="str">
        <f aca="false">IF(OR($G459="",$H459=""),"",$G459*$H459)</f>
        <v/>
      </c>
      <c r="J459" s="15"/>
      <c r="K459" s="10"/>
    </row>
    <row r="460" customFormat="false" ht="15" hidden="false" customHeight="false" outlineLevel="0" collapsed="false">
      <c r="A460" s="15"/>
      <c r="B460" s="10"/>
      <c r="C460" s="16" t="str">
        <f aca="false">IF($B460="","",IFERROR(INDEX(Clients!$B$5:$B$204,MATCH($B460,Clients!$A$5:$A$204,0)),"Code client inconnu"))</f>
        <v/>
      </c>
      <c r="D460" s="10"/>
      <c r="E460" s="16" t="str">
        <f aca="false">IF($D460="","",IFERROR(INDEX(Catalogue!$B$5:$B$304,MATCH($D460,Catalogue!$A$5:$A$304,0)),"Code produit inconnu"))</f>
        <v/>
      </c>
      <c r="F460" s="17" t="str">
        <f aca="false">IF($D460="","",IFERROR(INDEX(Catalogue!$C$5:$C$304,MATCH($D460,Catalogue!$A$5:$A$304,0)),""))</f>
        <v/>
      </c>
      <c r="G460" s="10"/>
      <c r="H460" s="18" t="str">
        <f aca="false">IF(OR($B460="",$D460=""),"",IFERROR(INDEX('Tarifs negocies'!$C$5:$C$404,MATCH($B460&amp;"|"&amp;$D460,'Tarifs negocies'!$D$5:$D$404,0)),IFERROR(INDEX(Catalogue!$D$5:$D$304,MATCH($D460,Catalogue!$A$5:$A$304,0))*(1-IFERROR(INDEX(Clients!$F$5:$F$204,MATCH($B460,Clients!$A$5:$A$204,0)),0)),"")))</f>
        <v/>
      </c>
      <c r="I460" s="18" t="str">
        <f aca="false">IF(OR($G460="",$H460=""),"",$G460*$H460)</f>
        <v/>
      </c>
      <c r="J460" s="15"/>
      <c r="K460" s="10"/>
    </row>
    <row r="461" customFormat="false" ht="15" hidden="false" customHeight="false" outlineLevel="0" collapsed="false">
      <c r="A461" s="15"/>
      <c r="B461" s="10"/>
      <c r="C461" s="16" t="str">
        <f aca="false">IF($B461="","",IFERROR(INDEX(Clients!$B$5:$B$204,MATCH($B461,Clients!$A$5:$A$204,0)),"Code client inconnu"))</f>
        <v/>
      </c>
      <c r="D461" s="10"/>
      <c r="E461" s="16" t="str">
        <f aca="false">IF($D461="","",IFERROR(INDEX(Catalogue!$B$5:$B$304,MATCH($D461,Catalogue!$A$5:$A$304,0)),"Code produit inconnu"))</f>
        <v/>
      </c>
      <c r="F461" s="17" t="str">
        <f aca="false">IF($D461="","",IFERROR(INDEX(Catalogue!$C$5:$C$304,MATCH($D461,Catalogue!$A$5:$A$304,0)),""))</f>
        <v/>
      </c>
      <c r="G461" s="10"/>
      <c r="H461" s="18" t="str">
        <f aca="false">IF(OR($B461="",$D461=""),"",IFERROR(INDEX('Tarifs negocies'!$C$5:$C$404,MATCH($B461&amp;"|"&amp;$D461,'Tarifs negocies'!$D$5:$D$404,0)),IFERROR(INDEX(Catalogue!$D$5:$D$304,MATCH($D461,Catalogue!$A$5:$A$304,0))*(1-IFERROR(INDEX(Clients!$F$5:$F$204,MATCH($B461,Clients!$A$5:$A$204,0)),0)),"")))</f>
        <v/>
      </c>
      <c r="I461" s="18" t="str">
        <f aca="false">IF(OR($G461="",$H461=""),"",$G461*$H461)</f>
        <v/>
      </c>
      <c r="J461" s="15"/>
      <c r="K461" s="10"/>
    </row>
    <row r="462" customFormat="false" ht="15" hidden="false" customHeight="false" outlineLevel="0" collapsed="false">
      <c r="A462" s="15"/>
      <c r="B462" s="10"/>
      <c r="C462" s="16" t="str">
        <f aca="false">IF($B462="","",IFERROR(INDEX(Clients!$B$5:$B$204,MATCH($B462,Clients!$A$5:$A$204,0)),"Code client inconnu"))</f>
        <v/>
      </c>
      <c r="D462" s="10"/>
      <c r="E462" s="16" t="str">
        <f aca="false">IF($D462="","",IFERROR(INDEX(Catalogue!$B$5:$B$304,MATCH($D462,Catalogue!$A$5:$A$304,0)),"Code produit inconnu"))</f>
        <v/>
      </c>
      <c r="F462" s="17" t="str">
        <f aca="false">IF($D462="","",IFERROR(INDEX(Catalogue!$C$5:$C$304,MATCH($D462,Catalogue!$A$5:$A$304,0)),""))</f>
        <v/>
      </c>
      <c r="G462" s="10"/>
      <c r="H462" s="18" t="str">
        <f aca="false">IF(OR($B462="",$D462=""),"",IFERROR(INDEX('Tarifs negocies'!$C$5:$C$404,MATCH($B462&amp;"|"&amp;$D462,'Tarifs negocies'!$D$5:$D$404,0)),IFERROR(INDEX(Catalogue!$D$5:$D$304,MATCH($D462,Catalogue!$A$5:$A$304,0))*(1-IFERROR(INDEX(Clients!$F$5:$F$204,MATCH($B462,Clients!$A$5:$A$204,0)),0)),"")))</f>
        <v/>
      </c>
      <c r="I462" s="18" t="str">
        <f aca="false">IF(OR($G462="",$H462=""),"",$G462*$H462)</f>
        <v/>
      </c>
      <c r="J462" s="15"/>
      <c r="K462" s="10"/>
    </row>
    <row r="463" customFormat="false" ht="15" hidden="false" customHeight="false" outlineLevel="0" collapsed="false">
      <c r="A463" s="15"/>
      <c r="B463" s="10"/>
      <c r="C463" s="16" t="str">
        <f aca="false">IF($B463="","",IFERROR(INDEX(Clients!$B$5:$B$204,MATCH($B463,Clients!$A$5:$A$204,0)),"Code client inconnu"))</f>
        <v/>
      </c>
      <c r="D463" s="10"/>
      <c r="E463" s="16" t="str">
        <f aca="false">IF($D463="","",IFERROR(INDEX(Catalogue!$B$5:$B$304,MATCH($D463,Catalogue!$A$5:$A$304,0)),"Code produit inconnu"))</f>
        <v/>
      </c>
      <c r="F463" s="17" t="str">
        <f aca="false">IF($D463="","",IFERROR(INDEX(Catalogue!$C$5:$C$304,MATCH($D463,Catalogue!$A$5:$A$304,0)),""))</f>
        <v/>
      </c>
      <c r="G463" s="10"/>
      <c r="H463" s="18" t="str">
        <f aca="false">IF(OR($B463="",$D463=""),"",IFERROR(INDEX('Tarifs negocies'!$C$5:$C$404,MATCH($B463&amp;"|"&amp;$D463,'Tarifs negocies'!$D$5:$D$404,0)),IFERROR(INDEX(Catalogue!$D$5:$D$304,MATCH($D463,Catalogue!$A$5:$A$304,0))*(1-IFERROR(INDEX(Clients!$F$5:$F$204,MATCH($B463,Clients!$A$5:$A$204,0)),0)),"")))</f>
        <v/>
      </c>
      <c r="I463" s="18" t="str">
        <f aca="false">IF(OR($G463="",$H463=""),"",$G463*$H463)</f>
        <v/>
      </c>
      <c r="J463" s="15"/>
      <c r="K463" s="10"/>
    </row>
    <row r="464" customFormat="false" ht="15" hidden="false" customHeight="false" outlineLevel="0" collapsed="false">
      <c r="A464" s="15"/>
      <c r="B464" s="10"/>
      <c r="C464" s="16" t="str">
        <f aca="false">IF($B464="","",IFERROR(INDEX(Clients!$B$5:$B$204,MATCH($B464,Clients!$A$5:$A$204,0)),"Code client inconnu"))</f>
        <v/>
      </c>
      <c r="D464" s="10"/>
      <c r="E464" s="16" t="str">
        <f aca="false">IF($D464="","",IFERROR(INDEX(Catalogue!$B$5:$B$304,MATCH($D464,Catalogue!$A$5:$A$304,0)),"Code produit inconnu"))</f>
        <v/>
      </c>
      <c r="F464" s="17" t="str">
        <f aca="false">IF($D464="","",IFERROR(INDEX(Catalogue!$C$5:$C$304,MATCH($D464,Catalogue!$A$5:$A$304,0)),""))</f>
        <v/>
      </c>
      <c r="G464" s="10"/>
      <c r="H464" s="18" t="str">
        <f aca="false">IF(OR($B464="",$D464=""),"",IFERROR(INDEX('Tarifs negocies'!$C$5:$C$404,MATCH($B464&amp;"|"&amp;$D464,'Tarifs negocies'!$D$5:$D$404,0)),IFERROR(INDEX(Catalogue!$D$5:$D$304,MATCH($D464,Catalogue!$A$5:$A$304,0))*(1-IFERROR(INDEX(Clients!$F$5:$F$204,MATCH($B464,Clients!$A$5:$A$204,0)),0)),"")))</f>
        <v/>
      </c>
      <c r="I464" s="18" t="str">
        <f aca="false">IF(OR($G464="",$H464=""),"",$G464*$H464)</f>
        <v/>
      </c>
      <c r="J464" s="15"/>
      <c r="K464" s="10"/>
    </row>
    <row r="465" customFormat="false" ht="15" hidden="false" customHeight="false" outlineLevel="0" collapsed="false">
      <c r="A465" s="15"/>
      <c r="B465" s="10"/>
      <c r="C465" s="16" t="str">
        <f aca="false">IF($B465="","",IFERROR(INDEX(Clients!$B$5:$B$204,MATCH($B465,Clients!$A$5:$A$204,0)),"Code client inconnu"))</f>
        <v/>
      </c>
      <c r="D465" s="10"/>
      <c r="E465" s="16" t="str">
        <f aca="false">IF($D465="","",IFERROR(INDEX(Catalogue!$B$5:$B$304,MATCH($D465,Catalogue!$A$5:$A$304,0)),"Code produit inconnu"))</f>
        <v/>
      </c>
      <c r="F465" s="17" t="str">
        <f aca="false">IF($D465="","",IFERROR(INDEX(Catalogue!$C$5:$C$304,MATCH($D465,Catalogue!$A$5:$A$304,0)),""))</f>
        <v/>
      </c>
      <c r="G465" s="10"/>
      <c r="H465" s="18" t="str">
        <f aca="false">IF(OR($B465="",$D465=""),"",IFERROR(INDEX('Tarifs negocies'!$C$5:$C$404,MATCH($B465&amp;"|"&amp;$D465,'Tarifs negocies'!$D$5:$D$404,0)),IFERROR(INDEX(Catalogue!$D$5:$D$304,MATCH($D465,Catalogue!$A$5:$A$304,0))*(1-IFERROR(INDEX(Clients!$F$5:$F$204,MATCH($B465,Clients!$A$5:$A$204,0)),0)),"")))</f>
        <v/>
      </c>
      <c r="I465" s="18" t="str">
        <f aca="false">IF(OR($G465="",$H465=""),"",$G465*$H465)</f>
        <v/>
      </c>
      <c r="J465" s="15"/>
      <c r="K465" s="10"/>
    </row>
    <row r="466" customFormat="false" ht="15" hidden="false" customHeight="false" outlineLevel="0" collapsed="false">
      <c r="A466" s="15"/>
      <c r="B466" s="10"/>
      <c r="C466" s="16" t="str">
        <f aca="false">IF($B466="","",IFERROR(INDEX(Clients!$B$5:$B$204,MATCH($B466,Clients!$A$5:$A$204,0)),"Code client inconnu"))</f>
        <v/>
      </c>
      <c r="D466" s="10"/>
      <c r="E466" s="16" t="str">
        <f aca="false">IF($D466="","",IFERROR(INDEX(Catalogue!$B$5:$B$304,MATCH($D466,Catalogue!$A$5:$A$304,0)),"Code produit inconnu"))</f>
        <v/>
      </c>
      <c r="F466" s="17" t="str">
        <f aca="false">IF($D466="","",IFERROR(INDEX(Catalogue!$C$5:$C$304,MATCH($D466,Catalogue!$A$5:$A$304,0)),""))</f>
        <v/>
      </c>
      <c r="G466" s="10"/>
      <c r="H466" s="18" t="str">
        <f aca="false">IF(OR($B466="",$D466=""),"",IFERROR(INDEX('Tarifs negocies'!$C$5:$C$404,MATCH($B466&amp;"|"&amp;$D466,'Tarifs negocies'!$D$5:$D$404,0)),IFERROR(INDEX(Catalogue!$D$5:$D$304,MATCH($D466,Catalogue!$A$5:$A$304,0))*(1-IFERROR(INDEX(Clients!$F$5:$F$204,MATCH($B466,Clients!$A$5:$A$204,0)),0)),"")))</f>
        <v/>
      </c>
      <c r="I466" s="18" t="str">
        <f aca="false">IF(OR($G466="",$H466=""),"",$G466*$H466)</f>
        <v/>
      </c>
      <c r="J466" s="15"/>
      <c r="K466" s="10"/>
    </row>
    <row r="467" customFormat="false" ht="15" hidden="false" customHeight="false" outlineLevel="0" collapsed="false">
      <c r="A467" s="15"/>
      <c r="B467" s="10"/>
      <c r="C467" s="16" t="str">
        <f aca="false">IF($B467="","",IFERROR(INDEX(Clients!$B$5:$B$204,MATCH($B467,Clients!$A$5:$A$204,0)),"Code client inconnu"))</f>
        <v/>
      </c>
      <c r="D467" s="10"/>
      <c r="E467" s="16" t="str">
        <f aca="false">IF($D467="","",IFERROR(INDEX(Catalogue!$B$5:$B$304,MATCH($D467,Catalogue!$A$5:$A$304,0)),"Code produit inconnu"))</f>
        <v/>
      </c>
      <c r="F467" s="17" t="str">
        <f aca="false">IF($D467="","",IFERROR(INDEX(Catalogue!$C$5:$C$304,MATCH($D467,Catalogue!$A$5:$A$304,0)),""))</f>
        <v/>
      </c>
      <c r="G467" s="10"/>
      <c r="H467" s="18" t="str">
        <f aca="false">IF(OR($B467="",$D467=""),"",IFERROR(INDEX('Tarifs negocies'!$C$5:$C$404,MATCH($B467&amp;"|"&amp;$D467,'Tarifs negocies'!$D$5:$D$404,0)),IFERROR(INDEX(Catalogue!$D$5:$D$304,MATCH($D467,Catalogue!$A$5:$A$304,0))*(1-IFERROR(INDEX(Clients!$F$5:$F$204,MATCH($B467,Clients!$A$5:$A$204,0)),0)),"")))</f>
        <v/>
      </c>
      <c r="I467" s="18" t="str">
        <f aca="false">IF(OR($G467="",$H467=""),"",$G467*$H467)</f>
        <v/>
      </c>
      <c r="J467" s="15"/>
      <c r="K467" s="10"/>
    </row>
    <row r="468" customFormat="false" ht="15" hidden="false" customHeight="false" outlineLevel="0" collapsed="false">
      <c r="A468" s="15"/>
      <c r="B468" s="10"/>
      <c r="C468" s="16" t="str">
        <f aca="false">IF($B468="","",IFERROR(INDEX(Clients!$B$5:$B$204,MATCH($B468,Clients!$A$5:$A$204,0)),"Code client inconnu"))</f>
        <v/>
      </c>
      <c r="D468" s="10"/>
      <c r="E468" s="16" t="str">
        <f aca="false">IF($D468="","",IFERROR(INDEX(Catalogue!$B$5:$B$304,MATCH($D468,Catalogue!$A$5:$A$304,0)),"Code produit inconnu"))</f>
        <v/>
      </c>
      <c r="F468" s="17" t="str">
        <f aca="false">IF($D468="","",IFERROR(INDEX(Catalogue!$C$5:$C$304,MATCH($D468,Catalogue!$A$5:$A$304,0)),""))</f>
        <v/>
      </c>
      <c r="G468" s="10"/>
      <c r="H468" s="18" t="str">
        <f aca="false">IF(OR($B468="",$D468=""),"",IFERROR(INDEX('Tarifs negocies'!$C$5:$C$404,MATCH($B468&amp;"|"&amp;$D468,'Tarifs negocies'!$D$5:$D$404,0)),IFERROR(INDEX(Catalogue!$D$5:$D$304,MATCH($D468,Catalogue!$A$5:$A$304,0))*(1-IFERROR(INDEX(Clients!$F$5:$F$204,MATCH($B468,Clients!$A$5:$A$204,0)),0)),"")))</f>
        <v/>
      </c>
      <c r="I468" s="18" t="str">
        <f aca="false">IF(OR($G468="",$H468=""),"",$G468*$H468)</f>
        <v/>
      </c>
      <c r="J468" s="15"/>
      <c r="K468" s="10"/>
    </row>
    <row r="469" customFormat="false" ht="15" hidden="false" customHeight="false" outlineLevel="0" collapsed="false">
      <c r="A469" s="15"/>
      <c r="B469" s="10"/>
      <c r="C469" s="16" t="str">
        <f aca="false">IF($B469="","",IFERROR(INDEX(Clients!$B$5:$B$204,MATCH($B469,Clients!$A$5:$A$204,0)),"Code client inconnu"))</f>
        <v/>
      </c>
      <c r="D469" s="10"/>
      <c r="E469" s="16" t="str">
        <f aca="false">IF($D469="","",IFERROR(INDEX(Catalogue!$B$5:$B$304,MATCH($D469,Catalogue!$A$5:$A$304,0)),"Code produit inconnu"))</f>
        <v/>
      </c>
      <c r="F469" s="17" t="str">
        <f aca="false">IF($D469="","",IFERROR(INDEX(Catalogue!$C$5:$C$304,MATCH($D469,Catalogue!$A$5:$A$304,0)),""))</f>
        <v/>
      </c>
      <c r="G469" s="10"/>
      <c r="H469" s="18" t="str">
        <f aca="false">IF(OR($B469="",$D469=""),"",IFERROR(INDEX('Tarifs negocies'!$C$5:$C$404,MATCH($B469&amp;"|"&amp;$D469,'Tarifs negocies'!$D$5:$D$404,0)),IFERROR(INDEX(Catalogue!$D$5:$D$304,MATCH($D469,Catalogue!$A$5:$A$304,0))*(1-IFERROR(INDEX(Clients!$F$5:$F$204,MATCH($B469,Clients!$A$5:$A$204,0)),0)),"")))</f>
        <v/>
      </c>
      <c r="I469" s="18" t="str">
        <f aca="false">IF(OR($G469="",$H469=""),"",$G469*$H469)</f>
        <v/>
      </c>
      <c r="J469" s="15"/>
      <c r="K469" s="10"/>
    </row>
    <row r="470" customFormat="false" ht="15" hidden="false" customHeight="false" outlineLevel="0" collapsed="false">
      <c r="A470" s="15"/>
      <c r="B470" s="10"/>
      <c r="C470" s="16" t="str">
        <f aca="false">IF($B470="","",IFERROR(INDEX(Clients!$B$5:$B$204,MATCH($B470,Clients!$A$5:$A$204,0)),"Code client inconnu"))</f>
        <v/>
      </c>
      <c r="D470" s="10"/>
      <c r="E470" s="16" t="str">
        <f aca="false">IF($D470="","",IFERROR(INDEX(Catalogue!$B$5:$B$304,MATCH($D470,Catalogue!$A$5:$A$304,0)),"Code produit inconnu"))</f>
        <v/>
      </c>
      <c r="F470" s="17" t="str">
        <f aca="false">IF($D470="","",IFERROR(INDEX(Catalogue!$C$5:$C$304,MATCH($D470,Catalogue!$A$5:$A$304,0)),""))</f>
        <v/>
      </c>
      <c r="G470" s="10"/>
      <c r="H470" s="18" t="str">
        <f aca="false">IF(OR($B470="",$D470=""),"",IFERROR(INDEX('Tarifs negocies'!$C$5:$C$404,MATCH($B470&amp;"|"&amp;$D470,'Tarifs negocies'!$D$5:$D$404,0)),IFERROR(INDEX(Catalogue!$D$5:$D$304,MATCH($D470,Catalogue!$A$5:$A$304,0))*(1-IFERROR(INDEX(Clients!$F$5:$F$204,MATCH($B470,Clients!$A$5:$A$204,0)),0)),"")))</f>
        <v/>
      </c>
      <c r="I470" s="18" t="str">
        <f aca="false">IF(OR($G470="",$H470=""),"",$G470*$H470)</f>
        <v/>
      </c>
      <c r="J470" s="15"/>
      <c r="K470" s="10"/>
    </row>
    <row r="471" customFormat="false" ht="15" hidden="false" customHeight="false" outlineLevel="0" collapsed="false">
      <c r="A471" s="15"/>
      <c r="B471" s="10"/>
      <c r="C471" s="16" t="str">
        <f aca="false">IF($B471="","",IFERROR(INDEX(Clients!$B$5:$B$204,MATCH($B471,Clients!$A$5:$A$204,0)),"Code client inconnu"))</f>
        <v/>
      </c>
      <c r="D471" s="10"/>
      <c r="E471" s="16" t="str">
        <f aca="false">IF($D471="","",IFERROR(INDEX(Catalogue!$B$5:$B$304,MATCH($D471,Catalogue!$A$5:$A$304,0)),"Code produit inconnu"))</f>
        <v/>
      </c>
      <c r="F471" s="17" t="str">
        <f aca="false">IF($D471="","",IFERROR(INDEX(Catalogue!$C$5:$C$304,MATCH($D471,Catalogue!$A$5:$A$304,0)),""))</f>
        <v/>
      </c>
      <c r="G471" s="10"/>
      <c r="H471" s="18" t="str">
        <f aca="false">IF(OR($B471="",$D471=""),"",IFERROR(INDEX('Tarifs negocies'!$C$5:$C$404,MATCH($B471&amp;"|"&amp;$D471,'Tarifs negocies'!$D$5:$D$404,0)),IFERROR(INDEX(Catalogue!$D$5:$D$304,MATCH($D471,Catalogue!$A$5:$A$304,0))*(1-IFERROR(INDEX(Clients!$F$5:$F$204,MATCH($B471,Clients!$A$5:$A$204,0)),0)),"")))</f>
        <v/>
      </c>
      <c r="I471" s="18" t="str">
        <f aca="false">IF(OR($G471="",$H471=""),"",$G471*$H471)</f>
        <v/>
      </c>
      <c r="J471" s="15"/>
      <c r="K471" s="10"/>
    </row>
    <row r="472" customFormat="false" ht="15" hidden="false" customHeight="false" outlineLevel="0" collapsed="false">
      <c r="A472" s="15"/>
      <c r="B472" s="10"/>
      <c r="C472" s="16" t="str">
        <f aca="false">IF($B472="","",IFERROR(INDEX(Clients!$B$5:$B$204,MATCH($B472,Clients!$A$5:$A$204,0)),"Code client inconnu"))</f>
        <v/>
      </c>
      <c r="D472" s="10"/>
      <c r="E472" s="16" t="str">
        <f aca="false">IF($D472="","",IFERROR(INDEX(Catalogue!$B$5:$B$304,MATCH($D472,Catalogue!$A$5:$A$304,0)),"Code produit inconnu"))</f>
        <v/>
      </c>
      <c r="F472" s="17" t="str">
        <f aca="false">IF($D472="","",IFERROR(INDEX(Catalogue!$C$5:$C$304,MATCH($D472,Catalogue!$A$5:$A$304,0)),""))</f>
        <v/>
      </c>
      <c r="G472" s="10"/>
      <c r="H472" s="18" t="str">
        <f aca="false">IF(OR($B472="",$D472=""),"",IFERROR(INDEX('Tarifs negocies'!$C$5:$C$404,MATCH($B472&amp;"|"&amp;$D472,'Tarifs negocies'!$D$5:$D$404,0)),IFERROR(INDEX(Catalogue!$D$5:$D$304,MATCH($D472,Catalogue!$A$5:$A$304,0))*(1-IFERROR(INDEX(Clients!$F$5:$F$204,MATCH($B472,Clients!$A$5:$A$204,0)),0)),"")))</f>
        <v/>
      </c>
      <c r="I472" s="18" t="str">
        <f aca="false">IF(OR($G472="",$H472=""),"",$G472*$H472)</f>
        <v/>
      </c>
      <c r="J472" s="15"/>
      <c r="K472" s="10"/>
    </row>
    <row r="473" customFormat="false" ht="15" hidden="false" customHeight="false" outlineLevel="0" collapsed="false">
      <c r="A473" s="15"/>
      <c r="B473" s="10"/>
      <c r="C473" s="16" t="str">
        <f aca="false">IF($B473="","",IFERROR(INDEX(Clients!$B$5:$B$204,MATCH($B473,Clients!$A$5:$A$204,0)),"Code client inconnu"))</f>
        <v/>
      </c>
      <c r="D473" s="10"/>
      <c r="E473" s="16" t="str">
        <f aca="false">IF($D473="","",IFERROR(INDEX(Catalogue!$B$5:$B$304,MATCH($D473,Catalogue!$A$5:$A$304,0)),"Code produit inconnu"))</f>
        <v/>
      </c>
      <c r="F473" s="17" t="str">
        <f aca="false">IF($D473="","",IFERROR(INDEX(Catalogue!$C$5:$C$304,MATCH($D473,Catalogue!$A$5:$A$304,0)),""))</f>
        <v/>
      </c>
      <c r="G473" s="10"/>
      <c r="H473" s="18" t="str">
        <f aca="false">IF(OR($B473="",$D473=""),"",IFERROR(INDEX('Tarifs negocies'!$C$5:$C$404,MATCH($B473&amp;"|"&amp;$D473,'Tarifs negocies'!$D$5:$D$404,0)),IFERROR(INDEX(Catalogue!$D$5:$D$304,MATCH($D473,Catalogue!$A$5:$A$304,0))*(1-IFERROR(INDEX(Clients!$F$5:$F$204,MATCH($B473,Clients!$A$5:$A$204,0)),0)),"")))</f>
        <v/>
      </c>
      <c r="I473" s="18" t="str">
        <f aca="false">IF(OR($G473="",$H473=""),"",$G473*$H473)</f>
        <v/>
      </c>
      <c r="J473" s="15"/>
      <c r="K473" s="10"/>
    </row>
    <row r="474" customFormat="false" ht="15" hidden="false" customHeight="false" outlineLevel="0" collapsed="false">
      <c r="A474" s="15"/>
      <c r="B474" s="10"/>
      <c r="C474" s="16" t="str">
        <f aca="false">IF($B474="","",IFERROR(INDEX(Clients!$B$5:$B$204,MATCH($B474,Clients!$A$5:$A$204,0)),"Code client inconnu"))</f>
        <v/>
      </c>
      <c r="D474" s="10"/>
      <c r="E474" s="16" t="str">
        <f aca="false">IF($D474="","",IFERROR(INDEX(Catalogue!$B$5:$B$304,MATCH($D474,Catalogue!$A$5:$A$304,0)),"Code produit inconnu"))</f>
        <v/>
      </c>
      <c r="F474" s="17" t="str">
        <f aca="false">IF($D474="","",IFERROR(INDEX(Catalogue!$C$5:$C$304,MATCH($D474,Catalogue!$A$5:$A$304,0)),""))</f>
        <v/>
      </c>
      <c r="G474" s="10"/>
      <c r="H474" s="18" t="str">
        <f aca="false">IF(OR($B474="",$D474=""),"",IFERROR(INDEX('Tarifs negocies'!$C$5:$C$404,MATCH($B474&amp;"|"&amp;$D474,'Tarifs negocies'!$D$5:$D$404,0)),IFERROR(INDEX(Catalogue!$D$5:$D$304,MATCH($D474,Catalogue!$A$5:$A$304,0))*(1-IFERROR(INDEX(Clients!$F$5:$F$204,MATCH($B474,Clients!$A$5:$A$204,0)),0)),"")))</f>
        <v/>
      </c>
      <c r="I474" s="18" t="str">
        <f aca="false">IF(OR($G474="",$H474=""),"",$G474*$H474)</f>
        <v/>
      </c>
      <c r="J474" s="15"/>
      <c r="K474" s="10"/>
    </row>
    <row r="475" customFormat="false" ht="15" hidden="false" customHeight="false" outlineLevel="0" collapsed="false">
      <c r="A475" s="15"/>
      <c r="B475" s="10"/>
      <c r="C475" s="16" t="str">
        <f aca="false">IF($B475="","",IFERROR(INDEX(Clients!$B$5:$B$204,MATCH($B475,Clients!$A$5:$A$204,0)),"Code client inconnu"))</f>
        <v/>
      </c>
      <c r="D475" s="10"/>
      <c r="E475" s="16" t="str">
        <f aca="false">IF($D475="","",IFERROR(INDEX(Catalogue!$B$5:$B$304,MATCH($D475,Catalogue!$A$5:$A$304,0)),"Code produit inconnu"))</f>
        <v/>
      </c>
      <c r="F475" s="17" t="str">
        <f aca="false">IF($D475="","",IFERROR(INDEX(Catalogue!$C$5:$C$304,MATCH($D475,Catalogue!$A$5:$A$304,0)),""))</f>
        <v/>
      </c>
      <c r="G475" s="10"/>
      <c r="H475" s="18" t="str">
        <f aca="false">IF(OR($B475="",$D475=""),"",IFERROR(INDEX('Tarifs negocies'!$C$5:$C$404,MATCH($B475&amp;"|"&amp;$D475,'Tarifs negocies'!$D$5:$D$404,0)),IFERROR(INDEX(Catalogue!$D$5:$D$304,MATCH($D475,Catalogue!$A$5:$A$304,0))*(1-IFERROR(INDEX(Clients!$F$5:$F$204,MATCH($B475,Clients!$A$5:$A$204,0)),0)),"")))</f>
        <v/>
      </c>
      <c r="I475" s="18" t="str">
        <f aca="false">IF(OR($G475="",$H475=""),"",$G475*$H475)</f>
        <v/>
      </c>
      <c r="J475" s="15"/>
      <c r="K475" s="10"/>
    </row>
    <row r="476" customFormat="false" ht="15" hidden="false" customHeight="false" outlineLevel="0" collapsed="false">
      <c r="A476" s="15"/>
      <c r="B476" s="10"/>
      <c r="C476" s="16" t="str">
        <f aca="false">IF($B476="","",IFERROR(INDEX(Clients!$B$5:$B$204,MATCH($B476,Clients!$A$5:$A$204,0)),"Code client inconnu"))</f>
        <v/>
      </c>
      <c r="D476" s="10"/>
      <c r="E476" s="16" t="str">
        <f aca="false">IF($D476="","",IFERROR(INDEX(Catalogue!$B$5:$B$304,MATCH($D476,Catalogue!$A$5:$A$304,0)),"Code produit inconnu"))</f>
        <v/>
      </c>
      <c r="F476" s="17" t="str">
        <f aca="false">IF($D476="","",IFERROR(INDEX(Catalogue!$C$5:$C$304,MATCH($D476,Catalogue!$A$5:$A$304,0)),""))</f>
        <v/>
      </c>
      <c r="G476" s="10"/>
      <c r="H476" s="18" t="str">
        <f aca="false">IF(OR($B476="",$D476=""),"",IFERROR(INDEX('Tarifs negocies'!$C$5:$C$404,MATCH($B476&amp;"|"&amp;$D476,'Tarifs negocies'!$D$5:$D$404,0)),IFERROR(INDEX(Catalogue!$D$5:$D$304,MATCH($D476,Catalogue!$A$5:$A$304,0))*(1-IFERROR(INDEX(Clients!$F$5:$F$204,MATCH($B476,Clients!$A$5:$A$204,0)),0)),"")))</f>
        <v/>
      </c>
      <c r="I476" s="18" t="str">
        <f aca="false">IF(OR($G476="",$H476=""),"",$G476*$H476)</f>
        <v/>
      </c>
      <c r="J476" s="15"/>
      <c r="K476" s="10"/>
    </row>
    <row r="477" customFormat="false" ht="15" hidden="false" customHeight="false" outlineLevel="0" collapsed="false">
      <c r="A477" s="15"/>
      <c r="B477" s="10"/>
      <c r="C477" s="16" t="str">
        <f aca="false">IF($B477="","",IFERROR(INDEX(Clients!$B$5:$B$204,MATCH($B477,Clients!$A$5:$A$204,0)),"Code client inconnu"))</f>
        <v/>
      </c>
      <c r="D477" s="10"/>
      <c r="E477" s="16" t="str">
        <f aca="false">IF($D477="","",IFERROR(INDEX(Catalogue!$B$5:$B$304,MATCH($D477,Catalogue!$A$5:$A$304,0)),"Code produit inconnu"))</f>
        <v/>
      </c>
      <c r="F477" s="17" t="str">
        <f aca="false">IF($D477="","",IFERROR(INDEX(Catalogue!$C$5:$C$304,MATCH($D477,Catalogue!$A$5:$A$304,0)),""))</f>
        <v/>
      </c>
      <c r="G477" s="10"/>
      <c r="H477" s="18" t="str">
        <f aca="false">IF(OR($B477="",$D477=""),"",IFERROR(INDEX('Tarifs negocies'!$C$5:$C$404,MATCH($B477&amp;"|"&amp;$D477,'Tarifs negocies'!$D$5:$D$404,0)),IFERROR(INDEX(Catalogue!$D$5:$D$304,MATCH($D477,Catalogue!$A$5:$A$304,0))*(1-IFERROR(INDEX(Clients!$F$5:$F$204,MATCH($B477,Clients!$A$5:$A$204,0)),0)),"")))</f>
        <v/>
      </c>
      <c r="I477" s="18" t="str">
        <f aca="false">IF(OR($G477="",$H477=""),"",$G477*$H477)</f>
        <v/>
      </c>
      <c r="J477" s="15"/>
      <c r="K477" s="10"/>
    </row>
    <row r="478" customFormat="false" ht="15" hidden="false" customHeight="false" outlineLevel="0" collapsed="false">
      <c r="A478" s="15"/>
      <c r="B478" s="10"/>
      <c r="C478" s="16" t="str">
        <f aca="false">IF($B478="","",IFERROR(INDEX(Clients!$B$5:$B$204,MATCH($B478,Clients!$A$5:$A$204,0)),"Code client inconnu"))</f>
        <v/>
      </c>
      <c r="D478" s="10"/>
      <c r="E478" s="16" t="str">
        <f aca="false">IF($D478="","",IFERROR(INDEX(Catalogue!$B$5:$B$304,MATCH($D478,Catalogue!$A$5:$A$304,0)),"Code produit inconnu"))</f>
        <v/>
      </c>
      <c r="F478" s="17" t="str">
        <f aca="false">IF($D478="","",IFERROR(INDEX(Catalogue!$C$5:$C$304,MATCH($D478,Catalogue!$A$5:$A$304,0)),""))</f>
        <v/>
      </c>
      <c r="G478" s="10"/>
      <c r="H478" s="18" t="str">
        <f aca="false">IF(OR($B478="",$D478=""),"",IFERROR(INDEX('Tarifs negocies'!$C$5:$C$404,MATCH($B478&amp;"|"&amp;$D478,'Tarifs negocies'!$D$5:$D$404,0)),IFERROR(INDEX(Catalogue!$D$5:$D$304,MATCH($D478,Catalogue!$A$5:$A$304,0))*(1-IFERROR(INDEX(Clients!$F$5:$F$204,MATCH($B478,Clients!$A$5:$A$204,0)),0)),"")))</f>
        <v/>
      </c>
      <c r="I478" s="18" t="str">
        <f aca="false">IF(OR($G478="",$H478=""),"",$G478*$H478)</f>
        <v/>
      </c>
      <c r="J478" s="15"/>
      <c r="K478" s="10"/>
    </row>
    <row r="479" customFormat="false" ht="15" hidden="false" customHeight="false" outlineLevel="0" collapsed="false">
      <c r="A479" s="15"/>
      <c r="B479" s="10"/>
      <c r="C479" s="16" t="str">
        <f aca="false">IF($B479="","",IFERROR(INDEX(Clients!$B$5:$B$204,MATCH($B479,Clients!$A$5:$A$204,0)),"Code client inconnu"))</f>
        <v/>
      </c>
      <c r="D479" s="10"/>
      <c r="E479" s="16" t="str">
        <f aca="false">IF($D479="","",IFERROR(INDEX(Catalogue!$B$5:$B$304,MATCH($D479,Catalogue!$A$5:$A$304,0)),"Code produit inconnu"))</f>
        <v/>
      </c>
      <c r="F479" s="17" t="str">
        <f aca="false">IF($D479="","",IFERROR(INDEX(Catalogue!$C$5:$C$304,MATCH($D479,Catalogue!$A$5:$A$304,0)),""))</f>
        <v/>
      </c>
      <c r="G479" s="10"/>
      <c r="H479" s="18" t="str">
        <f aca="false">IF(OR($B479="",$D479=""),"",IFERROR(INDEX('Tarifs negocies'!$C$5:$C$404,MATCH($B479&amp;"|"&amp;$D479,'Tarifs negocies'!$D$5:$D$404,0)),IFERROR(INDEX(Catalogue!$D$5:$D$304,MATCH($D479,Catalogue!$A$5:$A$304,0))*(1-IFERROR(INDEX(Clients!$F$5:$F$204,MATCH($B479,Clients!$A$5:$A$204,0)),0)),"")))</f>
        <v/>
      </c>
      <c r="I479" s="18" t="str">
        <f aca="false">IF(OR($G479="",$H479=""),"",$G479*$H479)</f>
        <v/>
      </c>
      <c r="J479" s="15"/>
      <c r="K479" s="10"/>
    </row>
    <row r="480" customFormat="false" ht="15" hidden="false" customHeight="false" outlineLevel="0" collapsed="false">
      <c r="A480" s="15"/>
      <c r="B480" s="10"/>
      <c r="C480" s="16" t="str">
        <f aca="false">IF($B480="","",IFERROR(INDEX(Clients!$B$5:$B$204,MATCH($B480,Clients!$A$5:$A$204,0)),"Code client inconnu"))</f>
        <v/>
      </c>
      <c r="D480" s="10"/>
      <c r="E480" s="16" t="str">
        <f aca="false">IF($D480="","",IFERROR(INDEX(Catalogue!$B$5:$B$304,MATCH($D480,Catalogue!$A$5:$A$304,0)),"Code produit inconnu"))</f>
        <v/>
      </c>
      <c r="F480" s="17" t="str">
        <f aca="false">IF($D480="","",IFERROR(INDEX(Catalogue!$C$5:$C$304,MATCH($D480,Catalogue!$A$5:$A$304,0)),""))</f>
        <v/>
      </c>
      <c r="G480" s="10"/>
      <c r="H480" s="18" t="str">
        <f aca="false">IF(OR($B480="",$D480=""),"",IFERROR(INDEX('Tarifs negocies'!$C$5:$C$404,MATCH($B480&amp;"|"&amp;$D480,'Tarifs negocies'!$D$5:$D$404,0)),IFERROR(INDEX(Catalogue!$D$5:$D$304,MATCH($D480,Catalogue!$A$5:$A$304,0))*(1-IFERROR(INDEX(Clients!$F$5:$F$204,MATCH($B480,Clients!$A$5:$A$204,0)),0)),"")))</f>
        <v/>
      </c>
      <c r="I480" s="18" t="str">
        <f aca="false">IF(OR($G480="",$H480=""),"",$G480*$H480)</f>
        <v/>
      </c>
      <c r="J480" s="15"/>
      <c r="K480" s="10"/>
    </row>
    <row r="481" customFormat="false" ht="15" hidden="false" customHeight="false" outlineLevel="0" collapsed="false">
      <c r="A481" s="15"/>
      <c r="B481" s="10"/>
      <c r="C481" s="16" t="str">
        <f aca="false">IF($B481="","",IFERROR(INDEX(Clients!$B$5:$B$204,MATCH($B481,Clients!$A$5:$A$204,0)),"Code client inconnu"))</f>
        <v/>
      </c>
      <c r="D481" s="10"/>
      <c r="E481" s="16" t="str">
        <f aca="false">IF($D481="","",IFERROR(INDEX(Catalogue!$B$5:$B$304,MATCH($D481,Catalogue!$A$5:$A$304,0)),"Code produit inconnu"))</f>
        <v/>
      </c>
      <c r="F481" s="17" t="str">
        <f aca="false">IF($D481="","",IFERROR(INDEX(Catalogue!$C$5:$C$304,MATCH($D481,Catalogue!$A$5:$A$304,0)),""))</f>
        <v/>
      </c>
      <c r="G481" s="10"/>
      <c r="H481" s="18" t="str">
        <f aca="false">IF(OR($B481="",$D481=""),"",IFERROR(INDEX('Tarifs negocies'!$C$5:$C$404,MATCH($B481&amp;"|"&amp;$D481,'Tarifs negocies'!$D$5:$D$404,0)),IFERROR(INDEX(Catalogue!$D$5:$D$304,MATCH($D481,Catalogue!$A$5:$A$304,0))*(1-IFERROR(INDEX(Clients!$F$5:$F$204,MATCH($B481,Clients!$A$5:$A$204,0)),0)),"")))</f>
        <v/>
      </c>
      <c r="I481" s="18" t="str">
        <f aca="false">IF(OR($G481="",$H481=""),"",$G481*$H481)</f>
        <v/>
      </c>
      <c r="J481" s="15"/>
      <c r="K481" s="10"/>
    </row>
    <row r="482" customFormat="false" ht="15" hidden="false" customHeight="false" outlineLevel="0" collapsed="false">
      <c r="A482" s="15"/>
      <c r="B482" s="10"/>
      <c r="C482" s="16" t="str">
        <f aca="false">IF($B482="","",IFERROR(INDEX(Clients!$B$5:$B$204,MATCH($B482,Clients!$A$5:$A$204,0)),"Code client inconnu"))</f>
        <v/>
      </c>
      <c r="D482" s="10"/>
      <c r="E482" s="16" t="str">
        <f aca="false">IF($D482="","",IFERROR(INDEX(Catalogue!$B$5:$B$304,MATCH($D482,Catalogue!$A$5:$A$304,0)),"Code produit inconnu"))</f>
        <v/>
      </c>
      <c r="F482" s="17" t="str">
        <f aca="false">IF($D482="","",IFERROR(INDEX(Catalogue!$C$5:$C$304,MATCH($D482,Catalogue!$A$5:$A$304,0)),""))</f>
        <v/>
      </c>
      <c r="G482" s="10"/>
      <c r="H482" s="18" t="str">
        <f aca="false">IF(OR($B482="",$D482=""),"",IFERROR(INDEX('Tarifs negocies'!$C$5:$C$404,MATCH($B482&amp;"|"&amp;$D482,'Tarifs negocies'!$D$5:$D$404,0)),IFERROR(INDEX(Catalogue!$D$5:$D$304,MATCH($D482,Catalogue!$A$5:$A$304,0))*(1-IFERROR(INDEX(Clients!$F$5:$F$204,MATCH($B482,Clients!$A$5:$A$204,0)),0)),"")))</f>
        <v/>
      </c>
      <c r="I482" s="18" t="str">
        <f aca="false">IF(OR($G482="",$H482=""),"",$G482*$H482)</f>
        <v/>
      </c>
      <c r="J482" s="15"/>
      <c r="K482" s="10"/>
    </row>
    <row r="483" customFormat="false" ht="15" hidden="false" customHeight="false" outlineLevel="0" collapsed="false">
      <c r="A483" s="15"/>
      <c r="B483" s="10"/>
      <c r="C483" s="16" t="str">
        <f aca="false">IF($B483="","",IFERROR(INDEX(Clients!$B$5:$B$204,MATCH($B483,Clients!$A$5:$A$204,0)),"Code client inconnu"))</f>
        <v/>
      </c>
      <c r="D483" s="10"/>
      <c r="E483" s="16" t="str">
        <f aca="false">IF($D483="","",IFERROR(INDEX(Catalogue!$B$5:$B$304,MATCH($D483,Catalogue!$A$5:$A$304,0)),"Code produit inconnu"))</f>
        <v/>
      </c>
      <c r="F483" s="17" t="str">
        <f aca="false">IF($D483="","",IFERROR(INDEX(Catalogue!$C$5:$C$304,MATCH($D483,Catalogue!$A$5:$A$304,0)),""))</f>
        <v/>
      </c>
      <c r="G483" s="10"/>
      <c r="H483" s="18" t="str">
        <f aca="false">IF(OR($B483="",$D483=""),"",IFERROR(INDEX('Tarifs negocies'!$C$5:$C$404,MATCH($B483&amp;"|"&amp;$D483,'Tarifs negocies'!$D$5:$D$404,0)),IFERROR(INDEX(Catalogue!$D$5:$D$304,MATCH($D483,Catalogue!$A$5:$A$304,0))*(1-IFERROR(INDEX(Clients!$F$5:$F$204,MATCH($B483,Clients!$A$5:$A$204,0)),0)),"")))</f>
        <v/>
      </c>
      <c r="I483" s="18" t="str">
        <f aca="false">IF(OR($G483="",$H483=""),"",$G483*$H483)</f>
        <v/>
      </c>
      <c r="J483" s="15"/>
      <c r="K483" s="10"/>
    </row>
    <row r="484" customFormat="false" ht="15" hidden="false" customHeight="false" outlineLevel="0" collapsed="false">
      <c r="A484" s="15"/>
      <c r="B484" s="10"/>
      <c r="C484" s="16" t="str">
        <f aca="false">IF($B484="","",IFERROR(INDEX(Clients!$B$5:$B$204,MATCH($B484,Clients!$A$5:$A$204,0)),"Code client inconnu"))</f>
        <v/>
      </c>
      <c r="D484" s="10"/>
      <c r="E484" s="16" t="str">
        <f aca="false">IF($D484="","",IFERROR(INDEX(Catalogue!$B$5:$B$304,MATCH($D484,Catalogue!$A$5:$A$304,0)),"Code produit inconnu"))</f>
        <v/>
      </c>
      <c r="F484" s="17" t="str">
        <f aca="false">IF($D484="","",IFERROR(INDEX(Catalogue!$C$5:$C$304,MATCH($D484,Catalogue!$A$5:$A$304,0)),""))</f>
        <v/>
      </c>
      <c r="G484" s="10"/>
      <c r="H484" s="18" t="str">
        <f aca="false">IF(OR($B484="",$D484=""),"",IFERROR(INDEX('Tarifs negocies'!$C$5:$C$404,MATCH($B484&amp;"|"&amp;$D484,'Tarifs negocies'!$D$5:$D$404,0)),IFERROR(INDEX(Catalogue!$D$5:$D$304,MATCH($D484,Catalogue!$A$5:$A$304,0))*(1-IFERROR(INDEX(Clients!$F$5:$F$204,MATCH($B484,Clients!$A$5:$A$204,0)),0)),"")))</f>
        <v/>
      </c>
      <c r="I484" s="18" t="str">
        <f aca="false">IF(OR($G484="",$H484=""),"",$G484*$H484)</f>
        <v/>
      </c>
      <c r="J484" s="15"/>
      <c r="K484" s="10"/>
    </row>
    <row r="485" customFormat="false" ht="15" hidden="false" customHeight="false" outlineLevel="0" collapsed="false">
      <c r="A485" s="15"/>
      <c r="B485" s="10"/>
      <c r="C485" s="16" t="str">
        <f aca="false">IF($B485="","",IFERROR(INDEX(Clients!$B$5:$B$204,MATCH($B485,Clients!$A$5:$A$204,0)),"Code client inconnu"))</f>
        <v/>
      </c>
      <c r="D485" s="10"/>
      <c r="E485" s="16" t="str">
        <f aca="false">IF($D485="","",IFERROR(INDEX(Catalogue!$B$5:$B$304,MATCH($D485,Catalogue!$A$5:$A$304,0)),"Code produit inconnu"))</f>
        <v/>
      </c>
      <c r="F485" s="17" t="str">
        <f aca="false">IF($D485="","",IFERROR(INDEX(Catalogue!$C$5:$C$304,MATCH($D485,Catalogue!$A$5:$A$304,0)),""))</f>
        <v/>
      </c>
      <c r="G485" s="10"/>
      <c r="H485" s="18" t="str">
        <f aca="false">IF(OR($B485="",$D485=""),"",IFERROR(INDEX('Tarifs negocies'!$C$5:$C$404,MATCH($B485&amp;"|"&amp;$D485,'Tarifs negocies'!$D$5:$D$404,0)),IFERROR(INDEX(Catalogue!$D$5:$D$304,MATCH($D485,Catalogue!$A$5:$A$304,0))*(1-IFERROR(INDEX(Clients!$F$5:$F$204,MATCH($B485,Clients!$A$5:$A$204,0)),0)),"")))</f>
        <v/>
      </c>
      <c r="I485" s="18" t="str">
        <f aca="false">IF(OR($G485="",$H485=""),"",$G485*$H485)</f>
        <v/>
      </c>
      <c r="J485" s="15"/>
      <c r="K485" s="10"/>
    </row>
    <row r="486" customFormat="false" ht="15" hidden="false" customHeight="false" outlineLevel="0" collapsed="false">
      <c r="A486" s="15"/>
      <c r="B486" s="10"/>
      <c r="C486" s="16" t="str">
        <f aca="false">IF($B486="","",IFERROR(INDEX(Clients!$B$5:$B$204,MATCH($B486,Clients!$A$5:$A$204,0)),"Code client inconnu"))</f>
        <v/>
      </c>
      <c r="D486" s="10"/>
      <c r="E486" s="16" t="str">
        <f aca="false">IF($D486="","",IFERROR(INDEX(Catalogue!$B$5:$B$304,MATCH($D486,Catalogue!$A$5:$A$304,0)),"Code produit inconnu"))</f>
        <v/>
      </c>
      <c r="F486" s="17" t="str">
        <f aca="false">IF($D486="","",IFERROR(INDEX(Catalogue!$C$5:$C$304,MATCH($D486,Catalogue!$A$5:$A$304,0)),""))</f>
        <v/>
      </c>
      <c r="G486" s="10"/>
      <c r="H486" s="18" t="str">
        <f aca="false">IF(OR($B486="",$D486=""),"",IFERROR(INDEX('Tarifs negocies'!$C$5:$C$404,MATCH($B486&amp;"|"&amp;$D486,'Tarifs negocies'!$D$5:$D$404,0)),IFERROR(INDEX(Catalogue!$D$5:$D$304,MATCH($D486,Catalogue!$A$5:$A$304,0))*(1-IFERROR(INDEX(Clients!$F$5:$F$204,MATCH($B486,Clients!$A$5:$A$204,0)),0)),"")))</f>
        <v/>
      </c>
      <c r="I486" s="18" t="str">
        <f aca="false">IF(OR($G486="",$H486=""),"",$G486*$H486)</f>
        <v/>
      </c>
      <c r="J486" s="15"/>
      <c r="K486" s="10"/>
    </row>
    <row r="487" customFormat="false" ht="15" hidden="false" customHeight="false" outlineLevel="0" collapsed="false">
      <c r="A487" s="15"/>
      <c r="B487" s="10"/>
      <c r="C487" s="16" t="str">
        <f aca="false">IF($B487="","",IFERROR(INDEX(Clients!$B$5:$B$204,MATCH($B487,Clients!$A$5:$A$204,0)),"Code client inconnu"))</f>
        <v/>
      </c>
      <c r="D487" s="10"/>
      <c r="E487" s="16" t="str">
        <f aca="false">IF($D487="","",IFERROR(INDEX(Catalogue!$B$5:$B$304,MATCH($D487,Catalogue!$A$5:$A$304,0)),"Code produit inconnu"))</f>
        <v/>
      </c>
      <c r="F487" s="17" t="str">
        <f aca="false">IF($D487="","",IFERROR(INDEX(Catalogue!$C$5:$C$304,MATCH($D487,Catalogue!$A$5:$A$304,0)),""))</f>
        <v/>
      </c>
      <c r="G487" s="10"/>
      <c r="H487" s="18" t="str">
        <f aca="false">IF(OR($B487="",$D487=""),"",IFERROR(INDEX('Tarifs negocies'!$C$5:$C$404,MATCH($B487&amp;"|"&amp;$D487,'Tarifs negocies'!$D$5:$D$404,0)),IFERROR(INDEX(Catalogue!$D$5:$D$304,MATCH($D487,Catalogue!$A$5:$A$304,0))*(1-IFERROR(INDEX(Clients!$F$5:$F$204,MATCH($B487,Clients!$A$5:$A$204,0)),0)),"")))</f>
        <v/>
      </c>
      <c r="I487" s="18" t="str">
        <f aca="false">IF(OR($G487="",$H487=""),"",$G487*$H487)</f>
        <v/>
      </c>
      <c r="J487" s="15"/>
      <c r="K487" s="10"/>
    </row>
    <row r="488" customFormat="false" ht="15" hidden="false" customHeight="false" outlineLevel="0" collapsed="false">
      <c r="A488" s="15"/>
      <c r="B488" s="10"/>
      <c r="C488" s="16" t="str">
        <f aca="false">IF($B488="","",IFERROR(INDEX(Clients!$B$5:$B$204,MATCH($B488,Clients!$A$5:$A$204,0)),"Code client inconnu"))</f>
        <v/>
      </c>
      <c r="D488" s="10"/>
      <c r="E488" s="16" t="str">
        <f aca="false">IF($D488="","",IFERROR(INDEX(Catalogue!$B$5:$B$304,MATCH($D488,Catalogue!$A$5:$A$304,0)),"Code produit inconnu"))</f>
        <v/>
      </c>
      <c r="F488" s="17" t="str">
        <f aca="false">IF($D488="","",IFERROR(INDEX(Catalogue!$C$5:$C$304,MATCH($D488,Catalogue!$A$5:$A$304,0)),""))</f>
        <v/>
      </c>
      <c r="G488" s="10"/>
      <c r="H488" s="18" t="str">
        <f aca="false">IF(OR($B488="",$D488=""),"",IFERROR(INDEX('Tarifs negocies'!$C$5:$C$404,MATCH($B488&amp;"|"&amp;$D488,'Tarifs negocies'!$D$5:$D$404,0)),IFERROR(INDEX(Catalogue!$D$5:$D$304,MATCH($D488,Catalogue!$A$5:$A$304,0))*(1-IFERROR(INDEX(Clients!$F$5:$F$204,MATCH($B488,Clients!$A$5:$A$204,0)),0)),"")))</f>
        <v/>
      </c>
      <c r="I488" s="18" t="str">
        <f aca="false">IF(OR($G488="",$H488=""),"",$G488*$H488)</f>
        <v/>
      </c>
      <c r="J488" s="15"/>
      <c r="K488" s="10"/>
    </row>
    <row r="489" customFormat="false" ht="15" hidden="false" customHeight="false" outlineLevel="0" collapsed="false">
      <c r="A489" s="15"/>
      <c r="B489" s="10"/>
      <c r="C489" s="16" t="str">
        <f aca="false">IF($B489="","",IFERROR(INDEX(Clients!$B$5:$B$204,MATCH($B489,Clients!$A$5:$A$204,0)),"Code client inconnu"))</f>
        <v/>
      </c>
      <c r="D489" s="10"/>
      <c r="E489" s="16" t="str">
        <f aca="false">IF($D489="","",IFERROR(INDEX(Catalogue!$B$5:$B$304,MATCH($D489,Catalogue!$A$5:$A$304,0)),"Code produit inconnu"))</f>
        <v/>
      </c>
      <c r="F489" s="17" t="str">
        <f aca="false">IF($D489="","",IFERROR(INDEX(Catalogue!$C$5:$C$304,MATCH($D489,Catalogue!$A$5:$A$304,0)),""))</f>
        <v/>
      </c>
      <c r="G489" s="10"/>
      <c r="H489" s="18" t="str">
        <f aca="false">IF(OR($B489="",$D489=""),"",IFERROR(INDEX('Tarifs negocies'!$C$5:$C$404,MATCH($B489&amp;"|"&amp;$D489,'Tarifs negocies'!$D$5:$D$404,0)),IFERROR(INDEX(Catalogue!$D$5:$D$304,MATCH($D489,Catalogue!$A$5:$A$304,0))*(1-IFERROR(INDEX(Clients!$F$5:$F$204,MATCH($B489,Clients!$A$5:$A$204,0)),0)),"")))</f>
        <v/>
      </c>
      <c r="I489" s="18" t="str">
        <f aca="false">IF(OR($G489="",$H489=""),"",$G489*$H489)</f>
        <v/>
      </c>
      <c r="J489" s="15"/>
      <c r="K489" s="10"/>
    </row>
    <row r="490" customFormat="false" ht="15" hidden="false" customHeight="false" outlineLevel="0" collapsed="false">
      <c r="A490" s="15"/>
      <c r="B490" s="10"/>
      <c r="C490" s="16" t="str">
        <f aca="false">IF($B490="","",IFERROR(INDEX(Clients!$B$5:$B$204,MATCH($B490,Clients!$A$5:$A$204,0)),"Code client inconnu"))</f>
        <v/>
      </c>
      <c r="D490" s="10"/>
      <c r="E490" s="16" t="str">
        <f aca="false">IF($D490="","",IFERROR(INDEX(Catalogue!$B$5:$B$304,MATCH($D490,Catalogue!$A$5:$A$304,0)),"Code produit inconnu"))</f>
        <v/>
      </c>
      <c r="F490" s="17" t="str">
        <f aca="false">IF($D490="","",IFERROR(INDEX(Catalogue!$C$5:$C$304,MATCH($D490,Catalogue!$A$5:$A$304,0)),""))</f>
        <v/>
      </c>
      <c r="G490" s="10"/>
      <c r="H490" s="18" t="str">
        <f aca="false">IF(OR($B490="",$D490=""),"",IFERROR(INDEX('Tarifs negocies'!$C$5:$C$404,MATCH($B490&amp;"|"&amp;$D490,'Tarifs negocies'!$D$5:$D$404,0)),IFERROR(INDEX(Catalogue!$D$5:$D$304,MATCH($D490,Catalogue!$A$5:$A$304,0))*(1-IFERROR(INDEX(Clients!$F$5:$F$204,MATCH($B490,Clients!$A$5:$A$204,0)),0)),"")))</f>
        <v/>
      </c>
      <c r="I490" s="18" t="str">
        <f aca="false">IF(OR($G490="",$H490=""),"",$G490*$H490)</f>
        <v/>
      </c>
      <c r="J490" s="15"/>
      <c r="K490" s="10"/>
    </row>
    <row r="491" customFormat="false" ht="15" hidden="false" customHeight="false" outlineLevel="0" collapsed="false">
      <c r="A491" s="15"/>
      <c r="B491" s="10"/>
      <c r="C491" s="16" t="str">
        <f aca="false">IF($B491="","",IFERROR(INDEX(Clients!$B$5:$B$204,MATCH($B491,Clients!$A$5:$A$204,0)),"Code client inconnu"))</f>
        <v/>
      </c>
      <c r="D491" s="10"/>
      <c r="E491" s="16" t="str">
        <f aca="false">IF($D491="","",IFERROR(INDEX(Catalogue!$B$5:$B$304,MATCH($D491,Catalogue!$A$5:$A$304,0)),"Code produit inconnu"))</f>
        <v/>
      </c>
      <c r="F491" s="17" t="str">
        <f aca="false">IF($D491="","",IFERROR(INDEX(Catalogue!$C$5:$C$304,MATCH($D491,Catalogue!$A$5:$A$304,0)),""))</f>
        <v/>
      </c>
      <c r="G491" s="10"/>
      <c r="H491" s="18" t="str">
        <f aca="false">IF(OR($B491="",$D491=""),"",IFERROR(INDEX('Tarifs negocies'!$C$5:$C$404,MATCH($B491&amp;"|"&amp;$D491,'Tarifs negocies'!$D$5:$D$404,0)),IFERROR(INDEX(Catalogue!$D$5:$D$304,MATCH($D491,Catalogue!$A$5:$A$304,0))*(1-IFERROR(INDEX(Clients!$F$5:$F$204,MATCH($B491,Clients!$A$5:$A$204,0)),0)),"")))</f>
        <v/>
      </c>
      <c r="I491" s="18" t="str">
        <f aca="false">IF(OR($G491="",$H491=""),"",$G491*$H491)</f>
        <v/>
      </c>
      <c r="J491" s="15"/>
      <c r="K491" s="10"/>
    </row>
    <row r="492" customFormat="false" ht="15" hidden="false" customHeight="false" outlineLevel="0" collapsed="false">
      <c r="A492" s="15"/>
      <c r="B492" s="10"/>
      <c r="C492" s="16" t="str">
        <f aca="false">IF($B492="","",IFERROR(INDEX(Clients!$B$5:$B$204,MATCH($B492,Clients!$A$5:$A$204,0)),"Code client inconnu"))</f>
        <v/>
      </c>
      <c r="D492" s="10"/>
      <c r="E492" s="16" t="str">
        <f aca="false">IF($D492="","",IFERROR(INDEX(Catalogue!$B$5:$B$304,MATCH($D492,Catalogue!$A$5:$A$304,0)),"Code produit inconnu"))</f>
        <v/>
      </c>
      <c r="F492" s="17" t="str">
        <f aca="false">IF($D492="","",IFERROR(INDEX(Catalogue!$C$5:$C$304,MATCH($D492,Catalogue!$A$5:$A$304,0)),""))</f>
        <v/>
      </c>
      <c r="G492" s="10"/>
      <c r="H492" s="18" t="str">
        <f aca="false">IF(OR($B492="",$D492=""),"",IFERROR(INDEX('Tarifs negocies'!$C$5:$C$404,MATCH($B492&amp;"|"&amp;$D492,'Tarifs negocies'!$D$5:$D$404,0)),IFERROR(INDEX(Catalogue!$D$5:$D$304,MATCH($D492,Catalogue!$A$5:$A$304,0))*(1-IFERROR(INDEX(Clients!$F$5:$F$204,MATCH($B492,Clients!$A$5:$A$204,0)),0)),"")))</f>
        <v/>
      </c>
      <c r="I492" s="18" t="str">
        <f aca="false">IF(OR($G492="",$H492=""),"",$G492*$H492)</f>
        <v/>
      </c>
      <c r="J492" s="15"/>
      <c r="K492" s="10"/>
    </row>
    <row r="493" customFormat="false" ht="15" hidden="false" customHeight="false" outlineLevel="0" collapsed="false">
      <c r="A493" s="15"/>
      <c r="B493" s="10"/>
      <c r="C493" s="16" t="str">
        <f aca="false">IF($B493="","",IFERROR(INDEX(Clients!$B$5:$B$204,MATCH($B493,Clients!$A$5:$A$204,0)),"Code client inconnu"))</f>
        <v/>
      </c>
      <c r="D493" s="10"/>
      <c r="E493" s="16" t="str">
        <f aca="false">IF($D493="","",IFERROR(INDEX(Catalogue!$B$5:$B$304,MATCH($D493,Catalogue!$A$5:$A$304,0)),"Code produit inconnu"))</f>
        <v/>
      </c>
      <c r="F493" s="17" t="str">
        <f aca="false">IF($D493="","",IFERROR(INDEX(Catalogue!$C$5:$C$304,MATCH($D493,Catalogue!$A$5:$A$304,0)),""))</f>
        <v/>
      </c>
      <c r="G493" s="10"/>
      <c r="H493" s="18" t="str">
        <f aca="false">IF(OR($B493="",$D493=""),"",IFERROR(INDEX('Tarifs negocies'!$C$5:$C$404,MATCH($B493&amp;"|"&amp;$D493,'Tarifs negocies'!$D$5:$D$404,0)),IFERROR(INDEX(Catalogue!$D$5:$D$304,MATCH($D493,Catalogue!$A$5:$A$304,0))*(1-IFERROR(INDEX(Clients!$F$5:$F$204,MATCH($B493,Clients!$A$5:$A$204,0)),0)),"")))</f>
        <v/>
      </c>
      <c r="I493" s="18" t="str">
        <f aca="false">IF(OR($G493="",$H493=""),"",$G493*$H493)</f>
        <v/>
      </c>
      <c r="J493" s="15"/>
      <c r="K493" s="10"/>
    </row>
    <row r="494" customFormat="false" ht="15" hidden="false" customHeight="false" outlineLevel="0" collapsed="false">
      <c r="A494" s="15"/>
      <c r="B494" s="10"/>
      <c r="C494" s="16" t="str">
        <f aca="false">IF($B494="","",IFERROR(INDEX(Clients!$B$5:$B$204,MATCH($B494,Clients!$A$5:$A$204,0)),"Code client inconnu"))</f>
        <v/>
      </c>
      <c r="D494" s="10"/>
      <c r="E494" s="16" t="str">
        <f aca="false">IF($D494="","",IFERROR(INDEX(Catalogue!$B$5:$B$304,MATCH($D494,Catalogue!$A$5:$A$304,0)),"Code produit inconnu"))</f>
        <v/>
      </c>
      <c r="F494" s="17" t="str">
        <f aca="false">IF($D494="","",IFERROR(INDEX(Catalogue!$C$5:$C$304,MATCH($D494,Catalogue!$A$5:$A$304,0)),""))</f>
        <v/>
      </c>
      <c r="G494" s="10"/>
      <c r="H494" s="18" t="str">
        <f aca="false">IF(OR($B494="",$D494=""),"",IFERROR(INDEX('Tarifs negocies'!$C$5:$C$404,MATCH($B494&amp;"|"&amp;$D494,'Tarifs negocies'!$D$5:$D$404,0)),IFERROR(INDEX(Catalogue!$D$5:$D$304,MATCH($D494,Catalogue!$A$5:$A$304,0))*(1-IFERROR(INDEX(Clients!$F$5:$F$204,MATCH($B494,Clients!$A$5:$A$204,0)),0)),"")))</f>
        <v/>
      </c>
      <c r="I494" s="18" t="str">
        <f aca="false">IF(OR($G494="",$H494=""),"",$G494*$H494)</f>
        <v/>
      </c>
      <c r="J494" s="15"/>
      <c r="K494" s="10"/>
    </row>
    <row r="495" customFormat="false" ht="15" hidden="false" customHeight="false" outlineLevel="0" collapsed="false">
      <c r="A495" s="15"/>
      <c r="B495" s="10"/>
      <c r="C495" s="16" t="str">
        <f aca="false">IF($B495="","",IFERROR(INDEX(Clients!$B$5:$B$204,MATCH($B495,Clients!$A$5:$A$204,0)),"Code client inconnu"))</f>
        <v/>
      </c>
      <c r="D495" s="10"/>
      <c r="E495" s="16" t="str">
        <f aca="false">IF($D495="","",IFERROR(INDEX(Catalogue!$B$5:$B$304,MATCH($D495,Catalogue!$A$5:$A$304,0)),"Code produit inconnu"))</f>
        <v/>
      </c>
      <c r="F495" s="17" t="str">
        <f aca="false">IF($D495="","",IFERROR(INDEX(Catalogue!$C$5:$C$304,MATCH($D495,Catalogue!$A$5:$A$304,0)),""))</f>
        <v/>
      </c>
      <c r="G495" s="10"/>
      <c r="H495" s="18" t="str">
        <f aca="false">IF(OR($B495="",$D495=""),"",IFERROR(INDEX('Tarifs negocies'!$C$5:$C$404,MATCH($B495&amp;"|"&amp;$D495,'Tarifs negocies'!$D$5:$D$404,0)),IFERROR(INDEX(Catalogue!$D$5:$D$304,MATCH($D495,Catalogue!$A$5:$A$304,0))*(1-IFERROR(INDEX(Clients!$F$5:$F$204,MATCH($B495,Clients!$A$5:$A$204,0)),0)),"")))</f>
        <v/>
      </c>
      <c r="I495" s="18" t="str">
        <f aca="false">IF(OR($G495="",$H495=""),"",$G495*$H495)</f>
        <v/>
      </c>
      <c r="J495" s="15"/>
      <c r="K495" s="10"/>
    </row>
    <row r="496" customFormat="false" ht="15" hidden="false" customHeight="false" outlineLevel="0" collapsed="false">
      <c r="A496" s="15"/>
      <c r="B496" s="10"/>
      <c r="C496" s="16" t="str">
        <f aca="false">IF($B496="","",IFERROR(INDEX(Clients!$B$5:$B$204,MATCH($B496,Clients!$A$5:$A$204,0)),"Code client inconnu"))</f>
        <v/>
      </c>
      <c r="D496" s="10"/>
      <c r="E496" s="16" t="str">
        <f aca="false">IF($D496="","",IFERROR(INDEX(Catalogue!$B$5:$B$304,MATCH($D496,Catalogue!$A$5:$A$304,0)),"Code produit inconnu"))</f>
        <v/>
      </c>
      <c r="F496" s="17" t="str">
        <f aca="false">IF($D496="","",IFERROR(INDEX(Catalogue!$C$5:$C$304,MATCH($D496,Catalogue!$A$5:$A$304,0)),""))</f>
        <v/>
      </c>
      <c r="G496" s="10"/>
      <c r="H496" s="18" t="str">
        <f aca="false">IF(OR($B496="",$D496=""),"",IFERROR(INDEX('Tarifs negocies'!$C$5:$C$404,MATCH($B496&amp;"|"&amp;$D496,'Tarifs negocies'!$D$5:$D$404,0)),IFERROR(INDEX(Catalogue!$D$5:$D$304,MATCH($D496,Catalogue!$A$5:$A$304,0))*(1-IFERROR(INDEX(Clients!$F$5:$F$204,MATCH($B496,Clients!$A$5:$A$204,0)),0)),"")))</f>
        <v/>
      </c>
      <c r="I496" s="18" t="str">
        <f aca="false">IF(OR($G496="",$H496=""),"",$G496*$H496)</f>
        <v/>
      </c>
      <c r="J496" s="15"/>
      <c r="K496" s="10"/>
    </row>
    <row r="497" customFormat="false" ht="15" hidden="false" customHeight="false" outlineLevel="0" collapsed="false">
      <c r="A497" s="15"/>
      <c r="B497" s="10"/>
      <c r="C497" s="16" t="str">
        <f aca="false">IF($B497="","",IFERROR(INDEX(Clients!$B$5:$B$204,MATCH($B497,Clients!$A$5:$A$204,0)),"Code client inconnu"))</f>
        <v/>
      </c>
      <c r="D497" s="10"/>
      <c r="E497" s="16" t="str">
        <f aca="false">IF($D497="","",IFERROR(INDEX(Catalogue!$B$5:$B$304,MATCH($D497,Catalogue!$A$5:$A$304,0)),"Code produit inconnu"))</f>
        <v/>
      </c>
      <c r="F497" s="17" t="str">
        <f aca="false">IF($D497="","",IFERROR(INDEX(Catalogue!$C$5:$C$304,MATCH($D497,Catalogue!$A$5:$A$304,0)),""))</f>
        <v/>
      </c>
      <c r="G497" s="10"/>
      <c r="H497" s="18" t="str">
        <f aca="false">IF(OR($B497="",$D497=""),"",IFERROR(INDEX('Tarifs negocies'!$C$5:$C$404,MATCH($B497&amp;"|"&amp;$D497,'Tarifs negocies'!$D$5:$D$404,0)),IFERROR(INDEX(Catalogue!$D$5:$D$304,MATCH($D497,Catalogue!$A$5:$A$304,0))*(1-IFERROR(INDEX(Clients!$F$5:$F$204,MATCH($B497,Clients!$A$5:$A$204,0)),0)),"")))</f>
        <v/>
      </c>
      <c r="I497" s="18" t="str">
        <f aca="false">IF(OR($G497="",$H497=""),"",$G497*$H497)</f>
        <v/>
      </c>
      <c r="J497" s="15"/>
      <c r="K497" s="10"/>
    </row>
    <row r="498" customFormat="false" ht="15" hidden="false" customHeight="false" outlineLevel="0" collapsed="false">
      <c r="A498" s="15"/>
      <c r="B498" s="10"/>
      <c r="C498" s="16" t="str">
        <f aca="false">IF($B498="","",IFERROR(INDEX(Clients!$B$5:$B$204,MATCH($B498,Clients!$A$5:$A$204,0)),"Code client inconnu"))</f>
        <v/>
      </c>
      <c r="D498" s="10"/>
      <c r="E498" s="16" t="str">
        <f aca="false">IF($D498="","",IFERROR(INDEX(Catalogue!$B$5:$B$304,MATCH($D498,Catalogue!$A$5:$A$304,0)),"Code produit inconnu"))</f>
        <v/>
      </c>
      <c r="F498" s="17" t="str">
        <f aca="false">IF($D498="","",IFERROR(INDEX(Catalogue!$C$5:$C$304,MATCH($D498,Catalogue!$A$5:$A$304,0)),""))</f>
        <v/>
      </c>
      <c r="G498" s="10"/>
      <c r="H498" s="18" t="str">
        <f aca="false">IF(OR($B498="",$D498=""),"",IFERROR(INDEX('Tarifs negocies'!$C$5:$C$404,MATCH($B498&amp;"|"&amp;$D498,'Tarifs negocies'!$D$5:$D$404,0)),IFERROR(INDEX(Catalogue!$D$5:$D$304,MATCH($D498,Catalogue!$A$5:$A$304,0))*(1-IFERROR(INDEX(Clients!$F$5:$F$204,MATCH($B498,Clients!$A$5:$A$204,0)),0)),"")))</f>
        <v/>
      </c>
      <c r="I498" s="18" t="str">
        <f aca="false">IF(OR($G498="",$H498=""),"",$G498*$H498)</f>
        <v/>
      </c>
      <c r="J498" s="15"/>
      <c r="K498" s="10"/>
    </row>
    <row r="499" customFormat="false" ht="15" hidden="false" customHeight="false" outlineLevel="0" collapsed="false">
      <c r="A499" s="15"/>
      <c r="B499" s="10"/>
      <c r="C499" s="16" t="str">
        <f aca="false">IF($B499="","",IFERROR(INDEX(Clients!$B$5:$B$204,MATCH($B499,Clients!$A$5:$A$204,0)),"Code client inconnu"))</f>
        <v/>
      </c>
      <c r="D499" s="10"/>
      <c r="E499" s="16" t="str">
        <f aca="false">IF($D499="","",IFERROR(INDEX(Catalogue!$B$5:$B$304,MATCH($D499,Catalogue!$A$5:$A$304,0)),"Code produit inconnu"))</f>
        <v/>
      </c>
      <c r="F499" s="17" t="str">
        <f aca="false">IF($D499="","",IFERROR(INDEX(Catalogue!$C$5:$C$304,MATCH($D499,Catalogue!$A$5:$A$304,0)),""))</f>
        <v/>
      </c>
      <c r="G499" s="10"/>
      <c r="H499" s="18" t="str">
        <f aca="false">IF(OR($B499="",$D499=""),"",IFERROR(INDEX('Tarifs negocies'!$C$5:$C$404,MATCH($B499&amp;"|"&amp;$D499,'Tarifs negocies'!$D$5:$D$404,0)),IFERROR(INDEX(Catalogue!$D$5:$D$304,MATCH($D499,Catalogue!$A$5:$A$304,0))*(1-IFERROR(INDEX(Clients!$F$5:$F$204,MATCH($B499,Clients!$A$5:$A$204,0)),0)),"")))</f>
        <v/>
      </c>
      <c r="I499" s="18" t="str">
        <f aca="false">IF(OR($G499="",$H499=""),"",$G499*$H499)</f>
        <v/>
      </c>
      <c r="J499" s="15"/>
      <c r="K499" s="10"/>
    </row>
    <row r="500" customFormat="false" ht="15" hidden="false" customHeight="false" outlineLevel="0" collapsed="false">
      <c r="A500" s="15"/>
      <c r="B500" s="10"/>
      <c r="C500" s="16" t="str">
        <f aca="false">IF($B500="","",IFERROR(INDEX(Clients!$B$5:$B$204,MATCH($B500,Clients!$A$5:$A$204,0)),"Code client inconnu"))</f>
        <v/>
      </c>
      <c r="D500" s="10"/>
      <c r="E500" s="16" t="str">
        <f aca="false">IF($D500="","",IFERROR(INDEX(Catalogue!$B$5:$B$304,MATCH($D500,Catalogue!$A$5:$A$304,0)),"Code produit inconnu"))</f>
        <v/>
      </c>
      <c r="F500" s="17" t="str">
        <f aca="false">IF($D500="","",IFERROR(INDEX(Catalogue!$C$5:$C$304,MATCH($D500,Catalogue!$A$5:$A$304,0)),""))</f>
        <v/>
      </c>
      <c r="G500" s="10"/>
      <c r="H500" s="18" t="str">
        <f aca="false">IF(OR($B500="",$D500=""),"",IFERROR(INDEX('Tarifs negocies'!$C$5:$C$404,MATCH($B500&amp;"|"&amp;$D500,'Tarifs negocies'!$D$5:$D$404,0)),IFERROR(INDEX(Catalogue!$D$5:$D$304,MATCH($D500,Catalogue!$A$5:$A$304,0))*(1-IFERROR(INDEX(Clients!$F$5:$F$204,MATCH($B500,Clients!$A$5:$A$204,0)),0)),"")))</f>
        <v/>
      </c>
      <c r="I500" s="18" t="str">
        <f aca="false">IF(OR($G500="",$H500=""),"",$G500*$H500)</f>
        <v/>
      </c>
      <c r="J500" s="15"/>
      <c r="K500" s="10"/>
    </row>
    <row r="501" customFormat="false" ht="15" hidden="false" customHeight="false" outlineLevel="0" collapsed="false">
      <c r="A501" s="15"/>
      <c r="B501" s="10"/>
      <c r="C501" s="16" t="str">
        <f aca="false">IF($B501="","",IFERROR(INDEX(Clients!$B$5:$B$204,MATCH($B501,Clients!$A$5:$A$204,0)),"Code client inconnu"))</f>
        <v/>
      </c>
      <c r="D501" s="10"/>
      <c r="E501" s="16" t="str">
        <f aca="false">IF($D501="","",IFERROR(INDEX(Catalogue!$B$5:$B$304,MATCH($D501,Catalogue!$A$5:$A$304,0)),"Code produit inconnu"))</f>
        <v/>
      </c>
      <c r="F501" s="17" t="str">
        <f aca="false">IF($D501="","",IFERROR(INDEX(Catalogue!$C$5:$C$304,MATCH($D501,Catalogue!$A$5:$A$304,0)),""))</f>
        <v/>
      </c>
      <c r="G501" s="10"/>
      <c r="H501" s="18" t="str">
        <f aca="false">IF(OR($B501="",$D501=""),"",IFERROR(INDEX('Tarifs negocies'!$C$5:$C$404,MATCH($B501&amp;"|"&amp;$D501,'Tarifs negocies'!$D$5:$D$404,0)),IFERROR(INDEX(Catalogue!$D$5:$D$304,MATCH($D501,Catalogue!$A$5:$A$304,0))*(1-IFERROR(INDEX(Clients!$F$5:$F$204,MATCH($B501,Clients!$A$5:$A$204,0)),0)),"")))</f>
        <v/>
      </c>
      <c r="I501" s="18" t="str">
        <f aca="false">IF(OR($G501="",$H501=""),"",$G501*$H501)</f>
        <v/>
      </c>
      <c r="J501" s="15"/>
      <c r="K501" s="10"/>
    </row>
    <row r="502" customFormat="false" ht="15" hidden="false" customHeight="false" outlineLevel="0" collapsed="false">
      <c r="A502" s="15"/>
      <c r="B502" s="10"/>
      <c r="C502" s="16" t="str">
        <f aca="false">IF($B502="","",IFERROR(INDEX(Clients!$B$5:$B$204,MATCH($B502,Clients!$A$5:$A$204,0)),"Code client inconnu"))</f>
        <v/>
      </c>
      <c r="D502" s="10"/>
      <c r="E502" s="16" t="str">
        <f aca="false">IF($D502="","",IFERROR(INDEX(Catalogue!$B$5:$B$304,MATCH($D502,Catalogue!$A$5:$A$304,0)),"Code produit inconnu"))</f>
        <v/>
      </c>
      <c r="F502" s="17" t="str">
        <f aca="false">IF($D502="","",IFERROR(INDEX(Catalogue!$C$5:$C$304,MATCH($D502,Catalogue!$A$5:$A$304,0)),""))</f>
        <v/>
      </c>
      <c r="G502" s="10"/>
      <c r="H502" s="18" t="str">
        <f aca="false">IF(OR($B502="",$D502=""),"",IFERROR(INDEX('Tarifs negocies'!$C$5:$C$404,MATCH($B502&amp;"|"&amp;$D502,'Tarifs negocies'!$D$5:$D$404,0)),IFERROR(INDEX(Catalogue!$D$5:$D$304,MATCH($D502,Catalogue!$A$5:$A$304,0))*(1-IFERROR(INDEX(Clients!$F$5:$F$204,MATCH($B502,Clients!$A$5:$A$204,0)),0)),"")))</f>
        <v/>
      </c>
      <c r="I502" s="18" t="str">
        <f aca="false">IF(OR($G502="",$H502=""),"",$G502*$H502)</f>
        <v/>
      </c>
      <c r="J502" s="15"/>
      <c r="K502" s="10"/>
    </row>
    <row r="503" customFormat="false" ht="15" hidden="false" customHeight="false" outlineLevel="0" collapsed="false">
      <c r="A503" s="15"/>
      <c r="B503" s="10"/>
      <c r="C503" s="16" t="str">
        <f aca="false">IF($B503="","",IFERROR(INDEX(Clients!$B$5:$B$204,MATCH($B503,Clients!$A$5:$A$204,0)),"Code client inconnu"))</f>
        <v/>
      </c>
      <c r="D503" s="10"/>
      <c r="E503" s="16" t="str">
        <f aca="false">IF($D503="","",IFERROR(INDEX(Catalogue!$B$5:$B$304,MATCH($D503,Catalogue!$A$5:$A$304,0)),"Code produit inconnu"))</f>
        <v/>
      </c>
      <c r="F503" s="17" t="str">
        <f aca="false">IF($D503="","",IFERROR(INDEX(Catalogue!$C$5:$C$304,MATCH($D503,Catalogue!$A$5:$A$304,0)),""))</f>
        <v/>
      </c>
      <c r="G503" s="10"/>
      <c r="H503" s="18" t="str">
        <f aca="false">IF(OR($B503="",$D503=""),"",IFERROR(INDEX('Tarifs negocies'!$C$5:$C$404,MATCH($B503&amp;"|"&amp;$D503,'Tarifs negocies'!$D$5:$D$404,0)),IFERROR(INDEX(Catalogue!$D$5:$D$304,MATCH($D503,Catalogue!$A$5:$A$304,0))*(1-IFERROR(INDEX(Clients!$F$5:$F$204,MATCH($B503,Clients!$A$5:$A$204,0)),0)),"")))</f>
        <v/>
      </c>
      <c r="I503" s="18" t="str">
        <f aca="false">IF(OR($G503="",$H503=""),"",$G503*$H503)</f>
        <v/>
      </c>
      <c r="J503" s="15"/>
      <c r="K503" s="10"/>
    </row>
    <row r="504" customFormat="false" ht="15" hidden="false" customHeight="false" outlineLevel="0" collapsed="false">
      <c r="A504" s="15"/>
      <c r="B504" s="10"/>
      <c r="C504" s="16" t="str">
        <f aca="false">IF($B504="","",IFERROR(INDEX(Clients!$B$5:$B$204,MATCH($B504,Clients!$A$5:$A$204,0)),"Code client inconnu"))</f>
        <v/>
      </c>
      <c r="D504" s="10"/>
      <c r="E504" s="16" t="str">
        <f aca="false">IF($D504="","",IFERROR(INDEX(Catalogue!$B$5:$B$304,MATCH($D504,Catalogue!$A$5:$A$304,0)),"Code produit inconnu"))</f>
        <v/>
      </c>
      <c r="F504" s="17" t="str">
        <f aca="false">IF($D504="","",IFERROR(INDEX(Catalogue!$C$5:$C$304,MATCH($D504,Catalogue!$A$5:$A$304,0)),""))</f>
        <v/>
      </c>
      <c r="G504" s="10"/>
      <c r="H504" s="18" t="str">
        <f aca="false">IF(OR($B504="",$D504=""),"",IFERROR(INDEX('Tarifs negocies'!$C$5:$C$404,MATCH($B504&amp;"|"&amp;$D504,'Tarifs negocies'!$D$5:$D$404,0)),IFERROR(INDEX(Catalogue!$D$5:$D$304,MATCH($D504,Catalogue!$A$5:$A$304,0))*(1-IFERROR(INDEX(Clients!$F$5:$F$204,MATCH($B504,Clients!$A$5:$A$204,0)),0)),"")))</f>
        <v/>
      </c>
      <c r="I504" s="18" t="str">
        <f aca="false">IF(OR($G504="",$H504=""),"",$G504*$H504)</f>
        <v/>
      </c>
      <c r="J504" s="15"/>
      <c r="K504" s="10"/>
    </row>
    <row r="505" customFormat="false" ht="15" hidden="false" customHeight="false" outlineLevel="0" collapsed="false">
      <c r="A505" s="15"/>
      <c r="B505" s="10"/>
      <c r="C505" s="16" t="str">
        <f aca="false">IF($B505="","",IFERROR(INDEX(Clients!$B$5:$B$204,MATCH($B505,Clients!$A$5:$A$204,0)),"Code client inconnu"))</f>
        <v/>
      </c>
      <c r="D505" s="10"/>
      <c r="E505" s="16" t="str">
        <f aca="false">IF($D505="","",IFERROR(INDEX(Catalogue!$B$5:$B$304,MATCH($D505,Catalogue!$A$5:$A$304,0)),"Code produit inconnu"))</f>
        <v/>
      </c>
      <c r="F505" s="17" t="str">
        <f aca="false">IF($D505="","",IFERROR(INDEX(Catalogue!$C$5:$C$304,MATCH($D505,Catalogue!$A$5:$A$304,0)),""))</f>
        <v/>
      </c>
      <c r="G505" s="10"/>
      <c r="H505" s="18" t="str">
        <f aca="false">IF(OR($B505="",$D505=""),"",IFERROR(INDEX('Tarifs negocies'!$C$5:$C$404,MATCH($B505&amp;"|"&amp;$D505,'Tarifs negocies'!$D$5:$D$404,0)),IFERROR(INDEX(Catalogue!$D$5:$D$304,MATCH($D505,Catalogue!$A$5:$A$304,0))*(1-IFERROR(INDEX(Clients!$F$5:$F$204,MATCH($B505,Clients!$A$5:$A$204,0)),0)),"")))</f>
        <v/>
      </c>
      <c r="I505" s="18" t="str">
        <f aca="false">IF(OR($G505="",$H505=""),"",$G505*$H505)</f>
        <v/>
      </c>
      <c r="J505" s="15"/>
      <c r="K505" s="10"/>
    </row>
    <row r="506" customFormat="false" ht="15" hidden="false" customHeight="false" outlineLevel="0" collapsed="false">
      <c r="A506" s="15"/>
      <c r="B506" s="10"/>
      <c r="C506" s="16" t="str">
        <f aca="false">IF($B506="","",IFERROR(INDEX(Clients!$B$5:$B$204,MATCH($B506,Clients!$A$5:$A$204,0)),"Code client inconnu"))</f>
        <v/>
      </c>
      <c r="D506" s="10"/>
      <c r="E506" s="16" t="str">
        <f aca="false">IF($D506="","",IFERROR(INDEX(Catalogue!$B$5:$B$304,MATCH($D506,Catalogue!$A$5:$A$304,0)),"Code produit inconnu"))</f>
        <v/>
      </c>
      <c r="F506" s="17" t="str">
        <f aca="false">IF($D506="","",IFERROR(INDEX(Catalogue!$C$5:$C$304,MATCH($D506,Catalogue!$A$5:$A$304,0)),""))</f>
        <v/>
      </c>
      <c r="G506" s="10"/>
      <c r="H506" s="18" t="str">
        <f aca="false">IF(OR($B506="",$D506=""),"",IFERROR(INDEX('Tarifs negocies'!$C$5:$C$404,MATCH($B506&amp;"|"&amp;$D506,'Tarifs negocies'!$D$5:$D$404,0)),IFERROR(INDEX(Catalogue!$D$5:$D$304,MATCH($D506,Catalogue!$A$5:$A$304,0))*(1-IFERROR(INDEX(Clients!$F$5:$F$204,MATCH($B506,Clients!$A$5:$A$204,0)),0)),"")))</f>
        <v/>
      </c>
      <c r="I506" s="18" t="str">
        <f aca="false">IF(OR($G506="",$H506=""),"",$G506*$H506)</f>
        <v/>
      </c>
      <c r="J506" s="15"/>
      <c r="K506" s="10"/>
    </row>
    <row r="507" customFormat="false" ht="15" hidden="false" customHeight="false" outlineLevel="0" collapsed="false">
      <c r="A507" s="15"/>
      <c r="B507" s="10"/>
      <c r="C507" s="16" t="str">
        <f aca="false">IF($B507="","",IFERROR(INDEX(Clients!$B$5:$B$204,MATCH($B507,Clients!$A$5:$A$204,0)),"Code client inconnu"))</f>
        <v/>
      </c>
      <c r="D507" s="10"/>
      <c r="E507" s="16" t="str">
        <f aca="false">IF($D507="","",IFERROR(INDEX(Catalogue!$B$5:$B$304,MATCH($D507,Catalogue!$A$5:$A$304,0)),"Code produit inconnu"))</f>
        <v/>
      </c>
      <c r="F507" s="17" t="str">
        <f aca="false">IF($D507="","",IFERROR(INDEX(Catalogue!$C$5:$C$304,MATCH($D507,Catalogue!$A$5:$A$304,0)),""))</f>
        <v/>
      </c>
      <c r="G507" s="10"/>
      <c r="H507" s="18" t="str">
        <f aca="false">IF(OR($B507="",$D507=""),"",IFERROR(INDEX('Tarifs negocies'!$C$5:$C$404,MATCH($B507&amp;"|"&amp;$D507,'Tarifs negocies'!$D$5:$D$404,0)),IFERROR(INDEX(Catalogue!$D$5:$D$304,MATCH($D507,Catalogue!$A$5:$A$304,0))*(1-IFERROR(INDEX(Clients!$F$5:$F$204,MATCH($B507,Clients!$A$5:$A$204,0)),0)),"")))</f>
        <v/>
      </c>
      <c r="I507" s="18" t="str">
        <f aca="false">IF(OR($G507="",$H507=""),"",$G507*$H507)</f>
        <v/>
      </c>
      <c r="J507" s="15"/>
      <c r="K507" s="10"/>
    </row>
    <row r="508" customFormat="false" ht="15" hidden="false" customHeight="false" outlineLevel="0" collapsed="false">
      <c r="A508" s="15"/>
      <c r="B508" s="10"/>
      <c r="C508" s="16" t="str">
        <f aca="false">IF($B508="","",IFERROR(INDEX(Clients!$B$5:$B$204,MATCH($B508,Clients!$A$5:$A$204,0)),"Code client inconnu"))</f>
        <v/>
      </c>
      <c r="D508" s="10"/>
      <c r="E508" s="16" t="str">
        <f aca="false">IF($D508="","",IFERROR(INDEX(Catalogue!$B$5:$B$304,MATCH($D508,Catalogue!$A$5:$A$304,0)),"Code produit inconnu"))</f>
        <v/>
      </c>
      <c r="F508" s="17" t="str">
        <f aca="false">IF($D508="","",IFERROR(INDEX(Catalogue!$C$5:$C$304,MATCH($D508,Catalogue!$A$5:$A$304,0)),""))</f>
        <v/>
      </c>
      <c r="G508" s="10"/>
      <c r="H508" s="18" t="str">
        <f aca="false">IF(OR($B508="",$D508=""),"",IFERROR(INDEX('Tarifs negocies'!$C$5:$C$404,MATCH($B508&amp;"|"&amp;$D508,'Tarifs negocies'!$D$5:$D$404,0)),IFERROR(INDEX(Catalogue!$D$5:$D$304,MATCH($D508,Catalogue!$A$5:$A$304,0))*(1-IFERROR(INDEX(Clients!$F$5:$F$204,MATCH($B508,Clients!$A$5:$A$204,0)),0)),"")))</f>
        <v/>
      </c>
      <c r="I508" s="18" t="str">
        <f aca="false">IF(OR($G508="",$H508=""),"",$G508*$H508)</f>
        <v/>
      </c>
      <c r="J508" s="15"/>
      <c r="K508" s="10"/>
    </row>
    <row r="509" customFormat="false" ht="15" hidden="false" customHeight="false" outlineLevel="0" collapsed="false">
      <c r="A509" s="15"/>
      <c r="B509" s="10"/>
      <c r="C509" s="16" t="str">
        <f aca="false">IF($B509="","",IFERROR(INDEX(Clients!$B$5:$B$204,MATCH($B509,Clients!$A$5:$A$204,0)),"Code client inconnu"))</f>
        <v/>
      </c>
      <c r="D509" s="10"/>
      <c r="E509" s="16" t="str">
        <f aca="false">IF($D509="","",IFERROR(INDEX(Catalogue!$B$5:$B$304,MATCH($D509,Catalogue!$A$5:$A$304,0)),"Code produit inconnu"))</f>
        <v/>
      </c>
      <c r="F509" s="17" t="str">
        <f aca="false">IF($D509="","",IFERROR(INDEX(Catalogue!$C$5:$C$304,MATCH($D509,Catalogue!$A$5:$A$304,0)),""))</f>
        <v/>
      </c>
      <c r="G509" s="10"/>
      <c r="H509" s="18" t="str">
        <f aca="false">IF(OR($B509="",$D509=""),"",IFERROR(INDEX('Tarifs negocies'!$C$5:$C$404,MATCH($B509&amp;"|"&amp;$D509,'Tarifs negocies'!$D$5:$D$404,0)),IFERROR(INDEX(Catalogue!$D$5:$D$304,MATCH($D509,Catalogue!$A$5:$A$304,0))*(1-IFERROR(INDEX(Clients!$F$5:$F$204,MATCH($B509,Clients!$A$5:$A$204,0)),0)),"")))</f>
        <v/>
      </c>
      <c r="I509" s="18" t="str">
        <f aca="false">IF(OR($G509="",$H509=""),"",$G509*$H509)</f>
        <v/>
      </c>
      <c r="J509" s="15"/>
      <c r="K509" s="10"/>
    </row>
    <row r="510" customFormat="false" ht="15" hidden="false" customHeight="false" outlineLevel="0" collapsed="false">
      <c r="A510" s="15"/>
      <c r="B510" s="10"/>
      <c r="C510" s="16" t="str">
        <f aca="false">IF($B510="","",IFERROR(INDEX(Clients!$B$5:$B$204,MATCH($B510,Clients!$A$5:$A$204,0)),"Code client inconnu"))</f>
        <v/>
      </c>
      <c r="D510" s="10"/>
      <c r="E510" s="16" t="str">
        <f aca="false">IF($D510="","",IFERROR(INDEX(Catalogue!$B$5:$B$304,MATCH($D510,Catalogue!$A$5:$A$304,0)),"Code produit inconnu"))</f>
        <v/>
      </c>
      <c r="F510" s="17" t="str">
        <f aca="false">IF($D510="","",IFERROR(INDEX(Catalogue!$C$5:$C$304,MATCH($D510,Catalogue!$A$5:$A$304,0)),""))</f>
        <v/>
      </c>
      <c r="G510" s="10"/>
      <c r="H510" s="18" t="str">
        <f aca="false">IF(OR($B510="",$D510=""),"",IFERROR(INDEX('Tarifs negocies'!$C$5:$C$404,MATCH($B510&amp;"|"&amp;$D510,'Tarifs negocies'!$D$5:$D$404,0)),IFERROR(INDEX(Catalogue!$D$5:$D$304,MATCH($D510,Catalogue!$A$5:$A$304,0))*(1-IFERROR(INDEX(Clients!$F$5:$F$204,MATCH($B510,Clients!$A$5:$A$204,0)),0)),"")))</f>
        <v/>
      </c>
      <c r="I510" s="18" t="str">
        <f aca="false">IF(OR($G510="",$H510=""),"",$G510*$H510)</f>
        <v/>
      </c>
      <c r="J510" s="15"/>
      <c r="K510" s="10"/>
    </row>
    <row r="511" customFormat="false" ht="15" hidden="false" customHeight="false" outlineLevel="0" collapsed="false">
      <c r="A511" s="15"/>
      <c r="B511" s="10"/>
      <c r="C511" s="16" t="str">
        <f aca="false">IF($B511="","",IFERROR(INDEX(Clients!$B$5:$B$204,MATCH($B511,Clients!$A$5:$A$204,0)),"Code client inconnu"))</f>
        <v/>
      </c>
      <c r="D511" s="10"/>
      <c r="E511" s="16" t="str">
        <f aca="false">IF($D511="","",IFERROR(INDEX(Catalogue!$B$5:$B$304,MATCH($D511,Catalogue!$A$5:$A$304,0)),"Code produit inconnu"))</f>
        <v/>
      </c>
      <c r="F511" s="17" t="str">
        <f aca="false">IF($D511="","",IFERROR(INDEX(Catalogue!$C$5:$C$304,MATCH($D511,Catalogue!$A$5:$A$304,0)),""))</f>
        <v/>
      </c>
      <c r="G511" s="10"/>
      <c r="H511" s="18" t="str">
        <f aca="false">IF(OR($B511="",$D511=""),"",IFERROR(INDEX('Tarifs negocies'!$C$5:$C$404,MATCH($B511&amp;"|"&amp;$D511,'Tarifs negocies'!$D$5:$D$404,0)),IFERROR(INDEX(Catalogue!$D$5:$D$304,MATCH($D511,Catalogue!$A$5:$A$304,0))*(1-IFERROR(INDEX(Clients!$F$5:$F$204,MATCH($B511,Clients!$A$5:$A$204,0)),0)),"")))</f>
        <v/>
      </c>
      <c r="I511" s="18" t="str">
        <f aca="false">IF(OR($G511="",$H511=""),"",$G511*$H511)</f>
        <v/>
      </c>
      <c r="J511" s="15"/>
      <c r="K511" s="10"/>
    </row>
    <row r="512" customFormat="false" ht="15" hidden="false" customHeight="false" outlineLevel="0" collapsed="false">
      <c r="A512" s="15"/>
      <c r="B512" s="10"/>
      <c r="C512" s="16" t="str">
        <f aca="false">IF($B512="","",IFERROR(INDEX(Clients!$B$5:$B$204,MATCH($B512,Clients!$A$5:$A$204,0)),"Code client inconnu"))</f>
        <v/>
      </c>
      <c r="D512" s="10"/>
      <c r="E512" s="16" t="str">
        <f aca="false">IF($D512="","",IFERROR(INDEX(Catalogue!$B$5:$B$304,MATCH($D512,Catalogue!$A$5:$A$304,0)),"Code produit inconnu"))</f>
        <v/>
      </c>
      <c r="F512" s="17" t="str">
        <f aca="false">IF($D512="","",IFERROR(INDEX(Catalogue!$C$5:$C$304,MATCH($D512,Catalogue!$A$5:$A$304,0)),""))</f>
        <v/>
      </c>
      <c r="G512" s="10"/>
      <c r="H512" s="18" t="str">
        <f aca="false">IF(OR($B512="",$D512=""),"",IFERROR(INDEX('Tarifs negocies'!$C$5:$C$404,MATCH($B512&amp;"|"&amp;$D512,'Tarifs negocies'!$D$5:$D$404,0)),IFERROR(INDEX(Catalogue!$D$5:$D$304,MATCH($D512,Catalogue!$A$5:$A$304,0))*(1-IFERROR(INDEX(Clients!$F$5:$F$204,MATCH($B512,Clients!$A$5:$A$204,0)),0)),"")))</f>
        <v/>
      </c>
      <c r="I512" s="18" t="str">
        <f aca="false">IF(OR($G512="",$H512=""),"",$G512*$H512)</f>
        <v/>
      </c>
      <c r="J512" s="15"/>
      <c r="K512" s="10"/>
    </row>
    <row r="513" customFormat="false" ht="15" hidden="false" customHeight="false" outlineLevel="0" collapsed="false">
      <c r="A513" s="15"/>
      <c r="B513" s="10"/>
      <c r="C513" s="16" t="str">
        <f aca="false">IF($B513="","",IFERROR(INDEX(Clients!$B$5:$B$204,MATCH($B513,Clients!$A$5:$A$204,0)),"Code client inconnu"))</f>
        <v/>
      </c>
      <c r="D513" s="10"/>
      <c r="E513" s="16" t="str">
        <f aca="false">IF($D513="","",IFERROR(INDEX(Catalogue!$B$5:$B$304,MATCH($D513,Catalogue!$A$5:$A$304,0)),"Code produit inconnu"))</f>
        <v/>
      </c>
      <c r="F513" s="17" t="str">
        <f aca="false">IF($D513="","",IFERROR(INDEX(Catalogue!$C$5:$C$304,MATCH($D513,Catalogue!$A$5:$A$304,0)),""))</f>
        <v/>
      </c>
      <c r="G513" s="10"/>
      <c r="H513" s="18" t="str">
        <f aca="false">IF(OR($B513="",$D513=""),"",IFERROR(INDEX('Tarifs negocies'!$C$5:$C$404,MATCH($B513&amp;"|"&amp;$D513,'Tarifs negocies'!$D$5:$D$404,0)),IFERROR(INDEX(Catalogue!$D$5:$D$304,MATCH($D513,Catalogue!$A$5:$A$304,0))*(1-IFERROR(INDEX(Clients!$F$5:$F$204,MATCH($B513,Clients!$A$5:$A$204,0)),0)),"")))</f>
        <v/>
      </c>
      <c r="I513" s="18" t="str">
        <f aca="false">IF(OR($G513="",$H513=""),"",$G513*$H513)</f>
        <v/>
      </c>
      <c r="J513" s="15"/>
      <c r="K513" s="10"/>
    </row>
    <row r="514" customFormat="false" ht="15" hidden="false" customHeight="false" outlineLevel="0" collapsed="false">
      <c r="A514" s="15"/>
      <c r="B514" s="10"/>
      <c r="C514" s="16" t="str">
        <f aca="false">IF($B514="","",IFERROR(INDEX(Clients!$B$5:$B$204,MATCH($B514,Clients!$A$5:$A$204,0)),"Code client inconnu"))</f>
        <v/>
      </c>
      <c r="D514" s="10"/>
      <c r="E514" s="16" t="str">
        <f aca="false">IF($D514="","",IFERROR(INDEX(Catalogue!$B$5:$B$304,MATCH($D514,Catalogue!$A$5:$A$304,0)),"Code produit inconnu"))</f>
        <v/>
      </c>
      <c r="F514" s="17" t="str">
        <f aca="false">IF($D514="","",IFERROR(INDEX(Catalogue!$C$5:$C$304,MATCH($D514,Catalogue!$A$5:$A$304,0)),""))</f>
        <v/>
      </c>
      <c r="G514" s="10"/>
      <c r="H514" s="18" t="str">
        <f aca="false">IF(OR($B514="",$D514=""),"",IFERROR(INDEX('Tarifs negocies'!$C$5:$C$404,MATCH($B514&amp;"|"&amp;$D514,'Tarifs negocies'!$D$5:$D$404,0)),IFERROR(INDEX(Catalogue!$D$5:$D$304,MATCH($D514,Catalogue!$A$5:$A$304,0))*(1-IFERROR(INDEX(Clients!$F$5:$F$204,MATCH($B514,Clients!$A$5:$A$204,0)),0)),"")))</f>
        <v/>
      </c>
      <c r="I514" s="18" t="str">
        <f aca="false">IF(OR($G514="",$H514=""),"",$G514*$H514)</f>
        <v/>
      </c>
      <c r="J514" s="15"/>
      <c r="K514" s="10"/>
    </row>
    <row r="515" customFormat="false" ht="15" hidden="false" customHeight="false" outlineLevel="0" collapsed="false">
      <c r="A515" s="15"/>
      <c r="B515" s="10"/>
      <c r="C515" s="16" t="str">
        <f aca="false">IF($B515="","",IFERROR(INDEX(Clients!$B$5:$B$204,MATCH($B515,Clients!$A$5:$A$204,0)),"Code client inconnu"))</f>
        <v/>
      </c>
      <c r="D515" s="10"/>
      <c r="E515" s="16" t="str">
        <f aca="false">IF($D515="","",IFERROR(INDEX(Catalogue!$B$5:$B$304,MATCH($D515,Catalogue!$A$5:$A$304,0)),"Code produit inconnu"))</f>
        <v/>
      </c>
      <c r="F515" s="17" t="str">
        <f aca="false">IF($D515="","",IFERROR(INDEX(Catalogue!$C$5:$C$304,MATCH($D515,Catalogue!$A$5:$A$304,0)),""))</f>
        <v/>
      </c>
      <c r="G515" s="10"/>
      <c r="H515" s="18" t="str">
        <f aca="false">IF(OR($B515="",$D515=""),"",IFERROR(INDEX('Tarifs negocies'!$C$5:$C$404,MATCH($B515&amp;"|"&amp;$D515,'Tarifs negocies'!$D$5:$D$404,0)),IFERROR(INDEX(Catalogue!$D$5:$D$304,MATCH($D515,Catalogue!$A$5:$A$304,0))*(1-IFERROR(INDEX(Clients!$F$5:$F$204,MATCH($B515,Clients!$A$5:$A$204,0)),0)),"")))</f>
        <v/>
      </c>
      <c r="I515" s="18" t="str">
        <f aca="false">IF(OR($G515="",$H515=""),"",$G515*$H515)</f>
        <v/>
      </c>
      <c r="J515" s="15"/>
      <c r="K515" s="10"/>
    </row>
    <row r="516" customFormat="false" ht="15" hidden="false" customHeight="false" outlineLevel="0" collapsed="false">
      <c r="A516" s="15"/>
      <c r="B516" s="10"/>
      <c r="C516" s="16" t="str">
        <f aca="false">IF($B516="","",IFERROR(INDEX(Clients!$B$5:$B$204,MATCH($B516,Clients!$A$5:$A$204,0)),"Code client inconnu"))</f>
        <v/>
      </c>
      <c r="D516" s="10"/>
      <c r="E516" s="16" t="str">
        <f aca="false">IF($D516="","",IFERROR(INDEX(Catalogue!$B$5:$B$304,MATCH($D516,Catalogue!$A$5:$A$304,0)),"Code produit inconnu"))</f>
        <v/>
      </c>
      <c r="F516" s="17" t="str">
        <f aca="false">IF($D516="","",IFERROR(INDEX(Catalogue!$C$5:$C$304,MATCH($D516,Catalogue!$A$5:$A$304,0)),""))</f>
        <v/>
      </c>
      <c r="G516" s="10"/>
      <c r="H516" s="18" t="str">
        <f aca="false">IF(OR($B516="",$D516=""),"",IFERROR(INDEX('Tarifs negocies'!$C$5:$C$404,MATCH($B516&amp;"|"&amp;$D516,'Tarifs negocies'!$D$5:$D$404,0)),IFERROR(INDEX(Catalogue!$D$5:$D$304,MATCH($D516,Catalogue!$A$5:$A$304,0))*(1-IFERROR(INDEX(Clients!$F$5:$F$204,MATCH($B516,Clients!$A$5:$A$204,0)),0)),"")))</f>
        <v/>
      </c>
      <c r="I516" s="18" t="str">
        <f aca="false">IF(OR($G516="",$H516=""),"",$G516*$H516)</f>
        <v/>
      </c>
      <c r="J516" s="15"/>
      <c r="K516" s="10"/>
    </row>
    <row r="517" customFormat="false" ht="15" hidden="false" customHeight="false" outlineLevel="0" collapsed="false">
      <c r="A517" s="15"/>
      <c r="B517" s="10"/>
      <c r="C517" s="16" t="str">
        <f aca="false">IF($B517="","",IFERROR(INDEX(Clients!$B$5:$B$204,MATCH($B517,Clients!$A$5:$A$204,0)),"Code client inconnu"))</f>
        <v/>
      </c>
      <c r="D517" s="10"/>
      <c r="E517" s="16" t="str">
        <f aca="false">IF($D517="","",IFERROR(INDEX(Catalogue!$B$5:$B$304,MATCH($D517,Catalogue!$A$5:$A$304,0)),"Code produit inconnu"))</f>
        <v/>
      </c>
      <c r="F517" s="17" t="str">
        <f aca="false">IF($D517="","",IFERROR(INDEX(Catalogue!$C$5:$C$304,MATCH($D517,Catalogue!$A$5:$A$304,0)),""))</f>
        <v/>
      </c>
      <c r="G517" s="10"/>
      <c r="H517" s="18" t="str">
        <f aca="false">IF(OR($B517="",$D517=""),"",IFERROR(INDEX('Tarifs negocies'!$C$5:$C$404,MATCH($B517&amp;"|"&amp;$D517,'Tarifs negocies'!$D$5:$D$404,0)),IFERROR(INDEX(Catalogue!$D$5:$D$304,MATCH($D517,Catalogue!$A$5:$A$304,0))*(1-IFERROR(INDEX(Clients!$F$5:$F$204,MATCH($B517,Clients!$A$5:$A$204,0)),0)),"")))</f>
        <v/>
      </c>
      <c r="I517" s="18" t="str">
        <f aca="false">IF(OR($G517="",$H517=""),"",$G517*$H517)</f>
        <v/>
      </c>
      <c r="J517" s="15"/>
      <c r="K517" s="10"/>
    </row>
    <row r="518" customFormat="false" ht="15" hidden="false" customHeight="false" outlineLevel="0" collapsed="false">
      <c r="A518" s="15"/>
      <c r="B518" s="10"/>
      <c r="C518" s="16" t="str">
        <f aca="false">IF($B518="","",IFERROR(INDEX(Clients!$B$5:$B$204,MATCH($B518,Clients!$A$5:$A$204,0)),"Code client inconnu"))</f>
        <v/>
      </c>
      <c r="D518" s="10"/>
      <c r="E518" s="16" t="str">
        <f aca="false">IF($D518="","",IFERROR(INDEX(Catalogue!$B$5:$B$304,MATCH($D518,Catalogue!$A$5:$A$304,0)),"Code produit inconnu"))</f>
        <v/>
      </c>
      <c r="F518" s="17" t="str">
        <f aca="false">IF($D518="","",IFERROR(INDEX(Catalogue!$C$5:$C$304,MATCH($D518,Catalogue!$A$5:$A$304,0)),""))</f>
        <v/>
      </c>
      <c r="G518" s="10"/>
      <c r="H518" s="18" t="str">
        <f aca="false">IF(OR($B518="",$D518=""),"",IFERROR(INDEX('Tarifs negocies'!$C$5:$C$404,MATCH($B518&amp;"|"&amp;$D518,'Tarifs negocies'!$D$5:$D$404,0)),IFERROR(INDEX(Catalogue!$D$5:$D$304,MATCH($D518,Catalogue!$A$5:$A$304,0))*(1-IFERROR(INDEX(Clients!$F$5:$F$204,MATCH($B518,Clients!$A$5:$A$204,0)),0)),"")))</f>
        <v/>
      </c>
      <c r="I518" s="18" t="str">
        <f aca="false">IF(OR($G518="",$H518=""),"",$G518*$H518)</f>
        <v/>
      </c>
      <c r="J518" s="15"/>
      <c r="K518" s="10"/>
    </row>
    <row r="519" customFormat="false" ht="15" hidden="false" customHeight="false" outlineLevel="0" collapsed="false">
      <c r="A519" s="15"/>
      <c r="B519" s="10"/>
      <c r="C519" s="16" t="str">
        <f aca="false">IF($B519="","",IFERROR(INDEX(Clients!$B$5:$B$204,MATCH($B519,Clients!$A$5:$A$204,0)),"Code client inconnu"))</f>
        <v/>
      </c>
      <c r="D519" s="10"/>
      <c r="E519" s="16" t="str">
        <f aca="false">IF($D519="","",IFERROR(INDEX(Catalogue!$B$5:$B$304,MATCH($D519,Catalogue!$A$5:$A$304,0)),"Code produit inconnu"))</f>
        <v/>
      </c>
      <c r="F519" s="17" t="str">
        <f aca="false">IF($D519="","",IFERROR(INDEX(Catalogue!$C$5:$C$304,MATCH($D519,Catalogue!$A$5:$A$304,0)),""))</f>
        <v/>
      </c>
      <c r="G519" s="10"/>
      <c r="H519" s="18" t="str">
        <f aca="false">IF(OR($B519="",$D519=""),"",IFERROR(INDEX('Tarifs negocies'!$C$5:$C$404,MATCH($B519&amp;"|"&amp;$D519,'Tarifs negocies'!$D$5:$D$404,0)),IFERROR(INDEX(Catalogue!$D$5:$D$304,MATCH($D519,Catalogue!$A$5:$A$304,0))*(1-IFERROR(INDEX(Clients!$F$5:$F$204,MATCH($B519,Clients!$A$5:$A$204,0)),0)),"")))</f>
        <v/>
      </c>
      <c r="I519" s="18" t="str">
        <f aca="false">IF(OR($G519="",$H519=""),"",$G519*$H519)</f>
        <v/>
      </c>
      <c r="J519" s="15"/>
      <c r="K519" s="10"/>
    </row>
    <row r="520" customFormat="false" ht="15" hidden="false" customHeight="false" outlineLevel="0" collapsed="false">
      <c r="A520" s="15"/>
      <c r="B520" s="10"/>
      <c r="C520" s="16" t="str">
        <f aca="false">IF($B520="","",IFERROR(INDEX(Clients!$B$5:$B$204,MATCH($B520,Clients!$A$5:$A$204,0)),"Code client inconnu"))</f>
        <v/>
      </c>
      <c r="D520" s="10"/>
      <c r="E520" s="16" t="str">
        <f aca="false">IF($D520="","",IFERROR(INDEX(Catalogue!$B$5:$B$304,MATCH($D520,Catalogue!$A$5:$A$304,0)),"Code produit inconnu"))</f>
        <v/>
      </c>
      <c r="F520" s="17" t="str">
        <f aca="false">IF($D520="","",IFERROR(INDEX(Catalogue!$C$5:$C$304,MATCH($D520,Catalogue!$A$5:$A$304,0)),""))</f>
        <v/>
      </c>
      <c r="G520" s="10"/>
      <c r="H520" s="18" t="str">
        <f aca="false">IF(OR($B520="",$D520=""),"",IFERROR(INDEX('Tarifs negocies'!$C$5:$C$404,MATCH($B520&amp;"|"&amp;$D520,'Tarifs negocies'!$D$5:$D$404,0)),IFERROR(INDEX(Catalogue!$D$5:$D$304,MATCH($D520,Catalogue!$A$5:$A$304,0))*(1-IFERROR(INDEX(Clients!$F$5:$F$204,MATCH($B520,Clients!$A$5:$A$204,0)),0)),"")))</f>
        <v/>
      </c>
      <c r="I520" s="18" t="str">
        <f aca="false">IF(OR($G520="",$H520=""),"",$G520*$H520)</f>
        <v/>
      </c>
      <c r="J520" s="15"/>
      <c r="K520" s="10"/>
    </row>
    <row r="521" customFormat="false" ht="15" hidden="false" customHeight="false" outlineLevel="0" collapsed="false">
      <c r="A521" s="15"/>
      <c r="B521" s="10"/>
      <c r="C521" s="16" t="str">
        <f aca="false">IF($B521="","",IFERROR(INDEX(Clients!$B$5:$B$204,MATCH($B521,Clients!$A$5:$A$204,0)),"Code client inconnu"))</f>
        <v/>
      </c>
      <c r="D521" s="10"/>
      <c r="E521" s="16" t="str">
        <f aca="false">IF($D521="","",IFERROR(INDEX(Catalogue!$B$5:$B$304,MATCH($D521,Catalogue!$A$5:$A$304,0)),"Code produit inconnu"))</f>
        <v/>
      </c>
      <c r="F521" s="17" t="str">
        <f aca="false">IF($D521="","",IFERROR(INDEX(Catalogue!$C$5:$C$304,MATCH($D521,Catalogue!$A$5:$A$304,0)),""))</f>
        <v/>
      </c>
      <c r="G521" s="10"/>
      <c r="H521" s="18" t="str">
        <f aca="false">IF(OR($B521="",$D521=""),"",IFERROR(INDEX('Tarifs negocies'!$C$5:$C$404,MATCH($B521&amp;"|"&amp;$D521,'Tarifs negocies'!$D$5:$D$404,0)),IFERROR(INDEX(Catalogue!$D$5:$D$304,MATCH($D521,Catalogue!$A$5:$A$304,0))*(1-IFERROR(INDEX(Clients!$F$5:$F$204,MATCH($B521,Clients!$A$5:$A$204,0)),0)),"")))</f>
        <v/>
      </c>
      <c r="I521" s="18" t="str">
        <f aca="false">IF(OR($G521="",$H521=""),"",$G521*$H521)</f>
        <v/>
      </c>
      <c r="J521" s="15"/>
      <c r="K521" s="10"/>
    </row>
    <row r="522" customFormat="false" ht="15" hidden="false" customHeight="false" outlineLevel="0" collapsed="false">
      <c r="A522" s="15"/>
      <c r="B522" s="10"/>
      <c r="C522" s="16" t="str">
        <f aca="false">IF($B522="","",IFERROR(INDEX(Clients!$B$5:$B$204,MATCH($B522,Clients!$A$5:$A$204,0)),"Code client inconnu"))</f>
        <v/>
      </c>
      <c r="D522" s="10"/>
      <c r="E522" s="16" t="str">
        <f aca="false">IF($D522="","",IFERROR(INDEX(Catalogue!$B$5:$B$304,MATCH($D522,Catalogue!$A$5:$A$304,0)),"Code produit inconnu"))</f>
        <v/>
      </c>
      <c r="F522" s="17" t="str">
        <f aca="false">IF($D522="","",IFERROR(INDEX(Catalogue!$C$5:$C$304,MATCH($D522,Catalogue!$A$5:$A$304,0)),""))</f>
        <v/>
      </c>
      <c r="G522" s="10"/>
      <c r="H522" s="18" t="str">
        <f aca="false">IF(OR($B522="",$D522=""),"",IFERROR(INDEX('Tarifs negocies'!$C$5:$C$404,MATCH($B522&amp;"|"&amp;$D522,'Tarifs negocies'!$D$5:$D$404,0)),IFERROR(INDEX(Catalogue!$D$5:$D$304,MATCH($D522,Catalogue!$A$5:$A$304,0))*(1-IFERROR(INDEX(Clients!$F$5:$F$204,MATCH($B522,Clients!$A$5:$A$204,0)),0)),"")))</f>
        <v/>
      </c>
      <c r="I522" s="18" t="str">
        <f aca="false">IF(OR($G522="",$H522=""),"",$G522*$H522)</f>
        <v/>
      </c>
      <c r="J522" s="15"/>
      <c r="K522" s="10"/>
    </row>
    <row r="523" customFormat="false" ht="15" hidden="false" customHeight="false" outlineLevel="0" collapsed="false">
      <c r="A523" s="15"/>
      <c r="B523" s="10"/>
      <c r="C523" s="16" t="str">
        <f aca="false">IF($B523="","",IFERROR(INDEX(Clients!$B$5:$B$204,MATCH($B523,Clients!$A$5:$A$204,0)),"Code client inconnu"))</f>
        <v/>
      </c>
      <c r="D523" s="10"/>
      <c r="E523" s="16" t="str">
        <f aca="false">IF($D523="","",IFERROR(INDEX(Catalogue!$B$5:$B$304,MATCH($D523,Catalogue!$A$5:$A$304,0)),"Code produit inconnu"))</f>
        <v/>
      </c>
      <c r="F523" s="17" t="str">
        <f aca="false">IF($D523="","",IFERROR(INDEX(Catalogue!$C$5:$C$304,MATCH($D523,Catalogue!$A$5:$A$304,0)),""))</f>
        <v/>
      </c>
      <c r="G523" s="10"/>
      <c r="H523" s="18" t="str">
        <f aca="false">IF(OR($B523="",$D523=""),"",IFERROR(INDEX('Tarifs negocies'!$C$5:$C$404,MATCH($B523&amp;"|"&amp;$D523,'Tarifs negocies'!$D$5:$D$404,0)),IFERROR(INDEX(Catalogue!$D$5:$D$304,MATCH($D523,Catalogue!$A$5:$A$304,0))*(1-IFERROR(INDEX(Clients!$F$5:$F$204,MATCH($B523,Clients!$A$5:$A$204,0)),0)),"")))</f>
        <v/>
      </c>
      <c r="I523" s="18" t="str">
        <f aca="false">IF(OR($G523="",$H523=""),"",$G523*$H523)</f>
        <v/>
      </c>
      <c r="J523" s="15"/>
      <c r="K523" s="10"/>
    </row>
    <row r="524" customFormat="false" ht="15" hidden="false" customHeight="false" outlineLevel="0" collapsed="false">
      <c r="A524" s="15"/>
      <c r="B524" s="10"/>
      <c r="C524" s="16" t="str">
        <f aca="false">IF($B524="","",IFERROR(INDEX(Clients!$B$5:$B$204,MATCH($B524,Clients!$A$5:$A$204,0)),"Code client inconnu"))</f>
        <v/>
      </c>
      <c r="D524" s="10"/>
      <c r="E524" s="16" t="str">
        <f aca="false">IF($D524="","",IFERROR(INDEX(Catalogue!$B$5:$B$304,MATCH($D524,Catalogue!$A$5:$A$304,0)),"Code produit inconnu"))</f>
        <v/>
      </c>
      <c r="F524" s="17" t="str">
        <f aca="false">IF($D524="","",IFERROR(INDEX(Catalogue!$C$5:$C$304,MATCH($D524,Catalogue!$A$5:$A$304,0)),""))</f>
        <v/>
      </c>
      <c r="G524" s="10"/>
      <c r="H524" s="18" t="str">
        <f aca="false">IF(OR($B524="",$D524=""),"",IFERROR(INDEX('Tarifs negocies'!$C$5:$C$404,MATCH($B524&amp;"|"&amp;$D524,'Tarifs negocies'!$D$5:$D$404,0)),IFERROR(INDEX(Catalogue!$D$5:$D$304,MATCH($D524,Catalogue!$A$5:$A$304,0))*(1-IFERROR(INDEX(Clients!$F$5:$F$204,MATCH($B524,Clients!$A$5:$A$204,0)),0)),"")))</f>
        <v/>
      </c>
      <c r="I524" s="18" t="str">
        <f aca="false">IF(OR($G524="",$H524=""),"",$G524*$H524)</f>
        <v/>
      </c>
      <c r="J524" s="15"/>
      <c r="K524" s="10"/>
    </row>
    <row r="525" customFormat="false" ht="15" hidden="false" customHeight="false" outlineLevel="0" collapsed="false">
      <c r="A525" s="15"/>
      <c r="B525" s="10"/>
      <c r="C525" s="16" t="str">
        <f aca="false">IF($B525="","",IFERROR(INDEX(Clients!$B$5:$B$204,MATCH($B525,Clients!$A$5:$A$204,0)),"Code client inconnu"))</f>
        <v/>
      </c>
      <c r="D525" s="10"/>
      <c r="E525" s="16" t="str">
        <f aca="false">IF($D525="","",IFERROR(INDEX(Catalogue!$B$5:$B$304,MATCH($D525,Catalogue!$A$5:$A$304,0)),"Code produit inconnu"))</f>
        <v/>
      </c>
      <c r="F525" s="17" t="str">
        <f aca="false">IF($D525="","",IFERROR(INDEX(Catalogue!$C$5:$C$304,MATCH($D525,Catalogue!$A$5:$A$304,0)),""))</f>
        <v/>
      </c>
      <c r="G525" s="10"/>
      <c r="H525" s="18" t="str">
        <f aca="false">IF(OR($B525="",$D525=""),"",IFERROR(INDEX('Tarifs negocies'!$C$5:$C$404,MATCH($B525&amp;"|"&amp;$D525,'Tarifs negocies'!$D$5:$D$404,0)),IFERROR(INDEX(Catalogue!$D$5:$D$304,MATCH($D525,Catalogue!$A$5:$A$304,0))*(1-IFERROR(INDEX(Clients!$F$5:$F$204,MATCH($B525,Clients!$A$5:$A$204,0)),0)),"")))</f>
        <v/>
      </c>
      <c r="I525" s="18" t="str">
        <f aca="false">IF(OR($G525="",$H525=""),"",$G525*$H525)</f>
        <v/>
      </c>
      <c r="J525" s="15"/>
      <c r="K525" s="10"/>
    </row>
    <row r="526" customFormat="false" ht="15" hidden="false" customHeight="false" outlineLevel="0" collapsed="false">
      <c r="A526" s="15"/>
      <c r="B526" s="10"/>
      <c r="C526" s="16" t="str">
        <f aca="false">IF($B526="","",IFERROR(INDEX(Clients!$B$5:$B$204,MATCH($B526,Clients!$A$5:$A$204,0)),"Code client inconnu"))</f>
        <v/>
      </c>
      <c r="D526" s="10"/>
      <c r="E526" s="16" t="str">
        <f aca="false">IF($D526="","",IFERROR(INDEX(Catalogue!$B$5:$B$304,MATCH($D526,Catalogue!$A$5:$A$304,0)),"Code produit inconnu"))</f>
        <v/>
      </c>
      <c r="F526" s="17" t="str">
        <f aca="false">IF($D526="","",IFERROR(INDEX(Catalogue!$C$5:$C$304,MATCH($D526,Catalogue!$A$5:$A$304,0)),""))</f>
        <v/>
      </c>
      <c r="G526" s="10"/>
      <c r="H526" s="18" t="str">
        <f aca="false">IF(OR($B526="",$D526=""),"",IFERROR(INDEX('Tarifs negocies'!$C$5:$C$404,MATCH($B526&amp;"|"&amp;$D526,'Tarifs negocies'!$D$5:$D$404,0)),IFERROR(INDEX(Catalogue!$D$5:$D$304,MATCH($D526,Catalogue!$A$5:$A$304,0))*(1-IFERROR(INDEX(Clients!$F$5:$F$204,MATCH($B526,Clients!$A$5:$A$204,0)),0)),"")))</f>
        <v/>
      </c>
      <c r="I526" s="18" t="str">
        <f aca="false">IF(OR($G526="",$H526=""),"",$G526*$H526)</f>
        <v/>
      </c>
      <c r="J526" s="15"/>
      <c r="K526" s="10"/>
    </row>
    <row r="527" customFormat="false" ht="15" hidden="false" customHeight="false" outlineLevel="0" collapsed="false">
      <c r="A527" s="15"/>
      <c r="B527" s="10"/>
      <c r="C527" s="16" t="str">
        <f aca="false">IF($B527="","",IFERROR(INDEX(Clients!$B$5:$B$204,MATCH($B527,Clients!$A$5:$A$204,0)),"Code client inconnu"))</f>
        <v/>
      </c>
      <c r="D527" s="10"/>
      <c r="E527" s="16" t="str">
        <f aca="false">IF($D527="","",IFERROR(INDEX(Catalogue!$B$5:$B$304,MATCH($D527,Catalogue!$A$5:$A$304,0)),"Code produit inconnu"))</f>
        <v/>
      </c>
      <c r="F527" s="17" t="str">
        <f aca="false">IF($D527="","",IFERROR(INDEX(Catalogue!$C$5:$C$304,MATCH($D527,Catalogue!$A$5:$A$304,0)),""))</f>
        <v/>
      </c>
      <c r="G527" s="10"/>
      <c r="H527" s="18" t="str">
        <f aca="false">IF(OR($B527="",$D527=""),"",IFERROR(INDEX('Tarifs negocies'!$C$5:$C$404,MATCH($B527&amp;"|"&amp;$D527,'Tarifs negocies'!$D$5:$D$404,0)),IFERROR(INDEX(Catalogue!$D$5:$D$304,MATCH($D527,Catalogue!$A$5:$A$304,0))*(1-IFERROR(INDEX(Clients!$F$5:$F$204,MATCH($B527,Clients!$A$5:$A$204,0)),0)),"")))</f>
        <v/>
      </c>
      <c r="I527" s="18" t="str">
        <f aca="false">IF(OR($G527="",$H527=""),"",$G527*$H527)</f>
        <v/>
      </c>
      <c r="J527" s="15"/>
      <c r="K527" s="10"/>
    </row>
    <row r="528" customFormat="false" ht="15" hidden="false" customHeight="false" outlineLevel="0" collapsed="false">
      <c r="A528" s="15"/>
      <c r="B528" s="10"/>
      <c r="C528" s="16" t="str">
        <f aca="false">IF($B528="","",IFERROR(INDEX(Clients!$B$5:$B$204,MATCH($B528,Clients!$A$5:$A$204,0)),"Code client inconnu"))</f>
        <v/>
      </c>
      <c r="D528" s="10"/>
      <c r="E528" s="16" t="str">
        <f aca="false">IF($D528="","",IFERROR(INDEX(Catalogue!$B$5:$B$304,MATCH($D528,Catalogue!$A$5:$A$304,0)),"Code produit inconnu"))</f>
        <v/>
      </c>
      <c r="F528" s="17" t="str">
        <f aca="false">IF($D528="","",IFERROR(INDEX(Catalogue!$C$5:$C$304,MATCH($D528,Catalogue!$A$5:$A$304,0)),""))</f>
        <v/>
      </c>
      <c r="G528" s="10"/>
      <c r="H528" s="18" t="str">
        <f aca="false">IF(OR($B528="",$D528=""),"",IFERROR(INDEX('Tarifs negocies'!$C$5:$C$404,MATCH($B528&amp;"|"&amp;$D528,'Tarifs negocies'!$D$5:$D$404,0)),IFERROR(INDEX(Catalogue!$D$5:$D$304,MATCH($D528,Catalogue!$A$5:$A$304,0))*(1-IFERROR(INDEX(Clients!$F$5:$F$204,MATCH($B528,Clients!$A$5:$A$204,0)),0)),"")))</f>
        <v/>
      </c>
      <c r="I528" s="18" t="str">
        <f aca="false">IF(OR($G528="",$H528=""),"",$G528*$H528)</f>
        <v/>
      </c>
      <c r="J528" s="15"/>
      <c r="K528" s="10"/>
    </row>
    <row r="529" customFormat="false" ht="15" hidden="false" customHeight="false" outlineLevel="0" collapsed="false">
      <c r="A529" s="15"/>
      <c r="B529" s="10"/>
      <c r="C529" s="16" t="str">
        <f aca="false">IF($B529="","",IFERROR(INDEX(Clients!$B$5:$B$204,MATCH($B529,Clients!$A$5:$A$204,0)),"Code client inconnu"))</f>
        <v/>
      </c>
      <c r="D529" s="10"/>
      <c r="E529" s="16" t="str">
        <f aca="false">IF($D529="","",IFERROR(INDEX(Catalogue!$B$5:$B$304,MATCH($D529,Catalogue!$A$5:$A$304,0)),"Code produit inconnu"))</f>
        <v/>
      </c>
      <c r="F529" s="17" t="str">
        <f aca="false">IF($D529="","",IFERROR(INDEX(Catalogue!$C$5:$C$304,MATCH($D529,Catalogue!$A$5:$A$304,0)),""))</f>
        <v/>
      </c>
      <c r="G529" s="10"/>
      <c r="H529" s="18" t="str">
        <f aca="false">IF(OR($B529="",$D529=""),"",IFERROR(INDEX('Tarifs negocies'!$C$5:$C$404,MATCH($B529&amp;"|"&amp;$D529,'Tarifs negocies'!$D$5:$D$404,0)),IFERROR(INDEX(Catalogue!$D$5:$D$304,MATCH($D529,Catalogue!$A$5:$A$304,0))*(1-IFERROR(INDEX(Clients!$F$5:$F$204,MATCH($B529,Clients!$A$5:$A$204,0)),0)),"")))</f>
        <v/>
      </c>
      <c r="I529" s="18" t="str">
        <f aca="false">IF(OR($G529="",$H529=""),"",$G529*$H529)</f>
        <v/>
      </c>
      <c r="J529" s="15"/>
      <c r="K529" s="10"/>
    </row>
    <row r="530" customFormat="false" ht="15" hidden="false" customHeight="false" outlineLevel="0" collapsed="false">
      <c r="A530" s="15"/>
      <c r="B530" s="10"/>
      <c r="C530" s="16" t="str">
        <f aca="false">IF($B530="","",IFERROR(INDEX(Clients!$B$5:$B$204,MATCH($B530,Clients!$A$5:$A$204,0)),"Code client inconnu"))</f>
        <v/>
      </c>
      <c r="D530" s="10"/>
      <c r="E530" s="16" t="str">
        <f aca="false">IF($D530="","",IFERROR(INDEX(Catalogue!$B$5:$B$304,MATCH($D530,Catalogue!$A$5:$A$304,0)),"Code produit inconnu"))</f>
        <v/>
      </c>
      <c r="F530" s="17" t="str">
        <f aca="false">IF($D530="","",IFERROR(INDEX(Catalogue!$C$5:$C$304,MATCH($D530,Catalogue!$A$5:$A$304,0)),""))</f>
        <v/>
      </c>
      <c r="G530" s="10"/>
      <c r="H530" s="18" t="str">
        <f aca="false">IF(OR($B530="",$D530=""),"",IFERROR(INDEX('Tarifs negocies'!$C$5:$C$404,MATCH($B530&amp;"|"&amp;$D530,'Tarifs negocies'!$D$5:$D$404,0)),IFERROR(INDEX(Catalogue!$D$5:$D$304,MATCH($D530,Catalogue!$A$5:$A$304,0))*(1-IFERROR(INDEX(Clients!$F$5:$F$204,MATCH($B530,Clients!$A$5:$A$204,0)),0)),"")))</f>
        <v/>
      </c>
      <c r="I530" s="18" t="str">
        <f aca="false">IF(OR($G530="",$H530=""),"",$G530*$H530)</f>
        <v/>
      </c>
      <c r="J530" s="15"/>
      <c r="K530" s="10"/>
    </row>
    <row r="531" customFormat="false" ht="15" hidden="false" customHeight="false" outlineLevel="0" collapsed="false">
      <c r="A531" s="15"/>
      <c r="B531" s="10"/>
      <c r="C531" s="16" t="str">
        <f aca="false">IF($B531="","",IFERROR(INDEX(Clients!$B$5:$B$204,MATCH($B531,Clients!$A$5:$A$204,0)),"Code client inconnu"))</f>
        <v/>
      </c>
      <c r="D531" s="10"/>
      <c r="E531" s="16" t="str">
        <f aca="false">IF($D531="","",IFERROR(INDEX(Catalogue!$B$5:$B$304,MATCH($D531,Catalogue!$A$5:$A$304,0)),"Code produit inconnu"))</f>
        <v/>
      </c>
      <c r="F531" s="17" t="str">
        <f aca="false">IF($D531="","",IFERROR(INDEX(Catalogue!$C$5:$C$304,MATCH($D531,Catalogue!$A$5:$A$304,0)),""))</f>
        <v/>
      </c>
      <c r="G531" s="10"/>
      <c r="H531" s="18" t="str">
        <f aca="false">IF(OR($B531="",$D531=""),"",IFERROR(INDEX('Tarifs negocies'!$C$5:$C$404,MATCH($B531&amp;"|"&amp;$D531,'Tarifs negocies'!$D$5:$D$404,0)),IFERROR(INDEX(Catalogue!$D$5:$D$304,MATCH($D531,Catalogue!$A$5:$A$304,0))*(1-IFERROR(INDEX(Clients!$F$5:$F$204,MATCH($B531,Clients!$A$5:$A$204,0)),0)),"")))</f>
        <v/>
      </c>
      <c r="I531" s="18" t="str">
        <f aca="false">IF(OR($G531="",$H531=""),"",$G531*$H531)</f>
        <v/>
      </c>
      <c r="J531" s="15"/>
      <c r="K531" s="10"/>
    </row>
    <row r="532" customFormat="false" ht="15" hidden="false" customHeight="false" outlineLevel="0" collapsed="false">
      <c r="A532" s="15"/>
      <c r="B532" s="10"/>
      <c r="C532" s="16" t="str">
        <f aca="false">IF($B532="","",IFERROR(INDEX(Clients!$B$5:$B$204,MATCH($B532,Clients!$A$5:$A$204,0)),"Code client inconnu"))</f>
        <v/>
      </c>
      <c r="D532" s="10"/>
      <c r="E532" s="16" t="str">
        <f aca="false">IF($D532="","",IFERROR(INDEX(Catalogue!$B$5:$B$304,MATCH($D532,Catalogue!$A$5:$A$304,0)),"Code produit inconnu"))</f>
        <v/>
      </c>
      <c r="F532" s="17" t="str">
        <f aca="false">IF($D532="","",IFERROR(INDEX(Catalogue!$C$5:$C$304,MATCH($D532,Catalogue!$A$5:$A$304,0)),""))</f>
        <v/>
      </c>
      <c r="G532" s="10"/>
      <c r="H532" s="18" t="str">
        <f aca="false">IF(OR($B532="",$D532=""),"",IFERROR(INDEX('Tarifs negocies'!$C$5:$C$404,MATCH($B532&amp;"|"&amp;$D532,'Tarifs negocies'!$D$5:$D$404,0)),IFERROR(INDEX(Catalogue!$D$5:$D$304,MATCH($D532,Catalogue!$A$5:$A$304,0))*(1-IFERROR(INDEX(Clients!$F$5:$F$204,MATCH($B532,Clients!$A$5:$A$204,0)),0)),"")))</f>
        <v/>
      </c>
      <c r="I532" s="18" t="str">
        <f aca="false">IF(OR($G532="",$H532=""),"",$G532*$H532)</f>
        <v/>
      </c>
      <c r="J532" s="15"/>
      <c r="K532" s="10"/>
    </row>
    <row r="533" customFormat="false" ht="15" hidden="false" customHeight="false" outlineLevel="0" collapsed="false">
      <c r="A533" s="15"/>
      <c r="B533" s="10"/>
      <c r="C533" s="16" t="str">
        <f aca="false">IF($B533="","",IFERROR(INDEX(Clients!$B$5:$B$204,MATCH($B533,Clients!$A$5:$A$204,0)),"Code client inconnu"))</f>
        <v/>
      </c>
      <c r="D533" s="10"/>
      <c r="E533" s="16" t="str">
        <f aca="false">IF($D533="","",IFERROR(INDEX(Catalogue!$B$5:$B$304,MATCH($D533,Catalogue!$A$5:$A$304,0)),"Code produit inconnu"))</f>
        <v/>
      </c>
      <c r="F533" s="17" t="str">
        <f aca="false">IF($D533="","",IFERROR(INDEX(Catalogue!$C$5:$C$304,MATCH($D533,Catalogue!$A$5:$A$304,0)),""))</f>
        <v/>
      </c>
      <c r="G533" s="10"/>
      <c r="H533" s="18" t="str">
        <f aca="false">IF(OR($B533="",$D533=""),"",IFERROR(INDEX('Tarifs negocies'!$C$5:$C$404,MATCH($B533&amp;"|"&amp;$D533,'Tarifs negocies'!$D$5:$D$404,0)),IFERROR(INDEX(Catalogue!$D$5:$D$304,MATCH($D533,Catalogue!$A$5:$A$304,0))*(1-IFERROR(INDEX(Clients!$F$5:$F$204,MATCH($B533,Clients!$A$5:$A$204,0)),0)),"")))</f>
        <v/>
      </c>
      <c r="I533" s="18" t="str">
        <f aca="false">IF(OR($G533="",$H533=""),"",$G533*$H533)</f>
        <v/>
      </c>
      <c r="J533" s="15"/>
      <c r="K533" s="10"/>
    </row>
    <row r="534" customFormat="false" ht="15" hidden="false" customHeight="false" outlineLevel="0" collapsed="false">
      <c r="A534" s="15"/>
      <c r="B534" s="10"/>
      <c r="C534" s="16" t="str">
        <f aca="false">IF($B534="","",IFERROR(INDEX(Clients!$B$5:$B$204,MATCH($B534,Clients!$A$5:$A$204,0)),"Code client inconnu"))</f>
        <v/>
      </c>
      <c r="D534" s="10"/>
      <c r="E534" s="16" t="str">
        <f aca="false">IF($D534="","",IFERROR(INDEX(Catalogue!$B$5:$B$304,MATCH($D534,Catalogue!$A$5:$A$304,0)),"Code produit inconnu"))</f>
        <v/>
      </c>
      <c r="F534" s="17" t="str">
        <f aca="false">IF($D534="","",IFERROR(INDEX(Catalogue!$C$5:$C$304,MATCH($D534,Catalogue!$A$5:$A$304,0)),""))</f>
        <v/>
      </c>
      <c r="G534" s="10"/>
      <c r="H534" s="18" t="str">
        <f aca="false">IF(OR($B534="",$D534=""),"",IFERROR(INDEX('Tarifs negocies'!$C$5:$C$404,MATCH($B534&amp;"|"&amp;$D534,'Tarifs negocies'!$D$5:$D$404,0)),IFERROR(INDEX(Catalogue!$D$5:$D$304,MATCH($D534,Catalogue!$A$5:$A$304,0))*(1-IFERROR(INDEX(Clients!$F$5:$F$204,MATCH($B534,Clients!$A$5:$A$204,0)),0)),"")))</f>
        <v/>
      </c>
      <c r="I534" s="18" t="str">
        <f aca="false">IF(OR($G534="",$H534=""),"",$G534*$H534)</f>
        <v/>
      </c>
      <c r="J534" s="15"/>
      <c r="K534" s="10"/>
    </row>
    <row r="535" customFormat="false" ht="15" hidden="false" customHeight="false" outlineLevel="0" collapsed="false">
      <c r="A535" s="15"/>
      <c r="B535" s="10"/>
      <c r="C535" s="16" t="str">
        <f aca="false">IF($B535="","",IFERROR(INDEX(Clients!$B$5:$B$204,MATCH($B535,Clients!$A$5:$A$204,0)),"Code client inconnu"))</f>
        <v/>
      </c>
      <c r="D535" s="10"/>
      <c r="E535" s="16" t="str">
        <f aca="false">IF($D535="","",IFERROR(INDEX(Catalogue!$B$5:$B$304,MATCH($D535,Catalogue!$A$5:$A$304,0)),"Code produit inconnu"))</f>
        <v/>
      </c>
      <c r="F535" s="17" t="str">
        <f aca="false">IF($D535="","",IFERROR(INDEX(Catalogue!$C$5:$C$304,MATCH($D535,Catalogue!$A$5:$A$304,0)),""))</f>
        <v/>
      </c>
      <c r="G535" s="10"/>
      <c r="H535" s="18" t="str">
        <f aca="false">IF(OR($B535="",$D535=""),"",IFERROR(INDEX('Tarifs negocies'!$C$5:$C$404,MATCH($B535&amp;"|"&amp;$D535,'Tarifs negocies'!$D$5:$D$404,0)),IFERROR(INDEX(Catalogue!$D$5:$D$304,MATCH($D535,Catalogue!$A$5:$A$304,0))*(1-IFERROR(INDEX(Clients!$F$5:$F$204,MATCH($B535,Clients!$A$5:$A$204,0)),0)),"")))</f>
        <v/>
      </c>
      <c r="I535" s="18" t="str">
        <f aca="false">IF(OR($G535="",$H535=""),"",$G535*$H535)</f>
        <v/>
      </c>
      <c r="J535" s="15"/>
      <c r="K535" s="10"/>
    </row>
    <row r="536" customFormat="false" ht="15" hidden="false" customHeight="false" outlineLevel="0" collapsed="false">
      <c r="A536" s="15"/>
      <c r="B536" s="10"/>
      <c r="C536" s="16" t="str">
        <f aca="false">IF($B536="","",IFERROR(INDEX(Clients!$B$5:$B$204,MATCH($B536,Clients!$A$5:$A$204,0)),"Code client inconnu"))</f>
        <v/>
      </c>
      <c r="D536" s="10"/>
      <c r="E536" s="16" t="str">
        <f aca="false">IF($D536="","",IFERROR(INDEX(Catalogue!$B$5:$B$304,MATCH($D536,Catalogue!$A$5:$A$304,0)),"Code produit inconnu"))</f>
        <v/>
      </c>
      <c r="F536" s="17" t="str">
        <f aca="false">IF($D536="","",IFERROR(INDEX(Catalogue!$C$5:$C$304,MATCH($D536,Catalogue!$A$5:$A$304,0)),""))</f>
        <v/>
      </c>
      <c r="G536" s="10"/>
      <c r="H536" s="18" t="str">
        <f aca="false">IF(OR($B536="",$D536=""),"",IFERROR(INDEX('Tarifs negocies'!$C$5:$C$404,MATCH($B536&amp;"|"&amp;$D536,'Tarifs negocies'!$D$5:$D$404,0)),IFERROR(INDEX(Catalogue!$D$5:$D$304,MATCH($D536,Catalogue!$A$5:$A$304,0))*(1-IFERROR(INDEX(Clients!$F$5:$F$204,MATCH($B536,Clients!$A$5:$A$204,0)),0)),"")))</f>
        <v/>
      </c>
      <c r="I536" s="18" t="str">
        <f aca="false">IF(OR($G536="",$H536=""),"",$G536*$H536)</f>
        <v/>
      </c>
      <c r="J536" s="15"/>
      <c r="K536" s="10"/>
    </row>
    <row r="537" customFormat="false" ht="15" hidden="false" customHeight="false" outlineLevel="0" collapsed="false">
      <c r="A537" s="15"/>
      <c r="B537" s="10"/>
      <c r="C537" s="16" t="str">
        <f aca="false">IF($B537="","",IFERROR(INDEX(Clients!$B$5:$B$204,MATCH($B537,Clients!$A$5:$A$204,0)),"Code client inconnu"))</f>
        <v/>
      </c>
      <c r="D537" s="10"/>
      <c r="E537" s="16" t="str">
        <f aca="false">IF($D537="","",IFERROR(INDEX(Catalogue!$B$5:$B$304,MATCH($D537,Catalogue!$A$5:$A$304,0)),"Code produit inconnu"))</f>
        <v/>
      </c>
      <c r="F537" s="17" t="str">
        <f aca="false">IF($D537="","",IFERROR(INDEX(Catalogue!$C$5:$C$304,MATCH($D537,Catalogue!$A$5:$A$304,0)),""))</f>
        <v/>
      </c>
      <c r="G537" s="10"/>
      <c r="H537" s="18" t="str">
        <f aca="false">IF(OR($B537="",$D537=""),"",IFERROR(INDEX('Tarifs negocies'!$C$5:$C$404,MATCH($B537&amp;"|"&amp;$D537,'Tarifs negocies'!$D$5:$D$404,0)),IFERROR(INDEX(Catalogue!$D$5:$D$304,MATCH($D537,Catalogue!$A$5:$A$304,0))*(1-IFERROR(INDEX(Clients!$F$5:$F$204,MATCH($B537,Clients!$A$5:$A$204,0)),0)),"")))</f>
        <v/>
      </c>
      <c r="I537" s="18" t="str">
        <f aca="false">IF(OR($G537="",$H537=""),"",$G537*$H537)</f>
        <v/>
      </c>
      <c r="J537" s="15"/>
      <c r="K537" s="10"/>
    </row>
    <row r="538" customFormat="false" ht="15" hidden="false" customHeight="false" outlineLevel="0" collapsed="false">
      <c r="A538" s="15"/>
      <c r="B538" s="10"/>
      <c r="C538" s="16" t="str">
        <f aca="false">IF($B538="","",IFERROR(INDEX(Clients!$B$5:$B$204,MATCH($B538,Clients!$A$5:$A$204,0)),"Code client inconnu"))</f>
        <v/>
      </c>
      <c r="D538" s="10"/>
      <c r="E538" s="16" t="str">
        <f aca="false">IF($D538="","",IFERROR(INDEX(Catalogue!$B$5:$B$304,MATCH($D538,Catalogue!$A$5:$A$304,0)),"Code produit inconnu"))</f>
        <v/>
      </c>
      <c r="F538" s="17" t="str">
        <f aca="false">IF($D538="","",IFERROR(INDEX(Catalogue!$C$5:$C$304,MATCH($D538,Catalogue!$A$5:$A$304,0)),""))</f>
        <v/>
      </c>
      <c r="G538" s="10"/>
      <c r="H538" s="18" t="str">
        <f aca="false">IF(OR($B538="",$D538=""),"",IFERROR(INDEX('Tarifs negocies'!$C$5:$C$404,MATCH($B538&amp;"|"&amp;$D538,'Tarifs negocies'!$D$5:$D$404,0)),IFERROR(INDEX(Catalogue!$D$5:$D$304,MATCH($D538,Catalogue!$A$5:$A$304,0))*(1-IFERROR(INDEX(Clients!$F$5:$F$204,MATCH($B538,Clients!$A$5:$A$204,0)),0)),"")))</f>
        <v/>
      </c>
      <c r="I538" s="18" t="str">
        <f aca="false">IF(OR($G538="",$H538=""),"",$G538*$H538)</f>
        <v/>
      </c>
      <c r="J538" s="15"/>
      <c r="K538" s="10"/>
    </row>
    <row r="539" customFormat="false" ht="15" hidden="false" customHeight="false" outlineLevel="0" collapsed="false">
      <c r="A539" s="15"/>
      <c r="B539" s="10"/>
      <c r="C539" s="16" t="str">
        <f aca="false">IF($B539="","",IFERROR(INDEX(Clients!$B$5:$B$204,MATCH($B539,Clients!$A$5:$A$204,0)),"Code client inconnu"))</f>
        <v/>
      </c>
      <c r="D539" s="10"/>
      <c r="E539" s="16" t="str">
        <f aca="false">IF($D539="","",IFERROR(INDEX(Catalogue!$B$5:$B$304,MATCH($D539,Catalogue!$A$5:$A$304,0)),"Code produit inconnu"))</f>
        <v/>
      </c>
      <c r="F539" s="17" t="str">
        <f aca="false">IF($D539="","",IFERROR(INDEX(Catalogue!$C$5:$C$304,MATCH($D539,Catalogue!$A$5:$A$304,0)),""))</f>
        <v/>
      </c>
      <c r="G539" s="10"/>
      <c r="H539" s="18" t="str">
        <f aca="false">IF(OR($B539="",$D539=""),"",IFERROR(INDEX('Tarifs negocies'!$C$5:$C$404,MATCH($B539&amp;"|"&amp;$D539,'Tarifs negocies'!$D$5:$D$404,0)),IFERROR(INDEX(Catalogue!$D$5:$D$304,MATCH($D539,Catalogue!$A$5:$A$304,0))*(1-IFERROR(INDEX(Clients!$F$5:$F$204,MATCH($B539,Clients!$A$5:$A$204,0)),0)),"")))</f>
        <v/>
      </c>
      <c r="I539" s="18" t="str">
        <f aca="false">IF(OR($G539="",$H539=""),"",$G539*$H539)</f>
        <v/>
      </c>
      <c r="J539" s="15"/>
      <c r="K539" s="10"/>
    </row>
    <row r="540" customFormat="false" ht="15" hidden="false" customHeight="false" outlineLevel="0" collapsed="false">
      <c r="A540" s="15"/>
      <c r="B540" s="10"/>
      <c r="C540" s="16" t="str">
        <f aca="false">IF($B540="","",IFERROR(INDEX(Clients!$B$5:$B$204,MATCH($B540,Clients!$A$5:$A$204,0)),"Code client inconnu"))</f>
        <v/>
      </c>
      <c r="D540" s="10"/>
      <c r="E540" s="16" t="str">
        <f aca="false">IF($D540="","",IFERROR(INDEX(Catalogue!$B$5:$B$304,MATCH($D540,Catalogue!$A$5:$A$304,0)),"Code produit inconnu"))</f>
        <v/>
      </c>
      <c r="F540" s="17" t="str">
        <f aca="false">IF($D540="","",IFERROR(INDEX(Catalogue!$C$5:$C$304,MATCH($D540,Catalogue!$A$5:$A$304,0)),""))</f>
        <v/>
      </c>
      <c r="G540" s="10"/>
      <c r="H540" s="18" t="str">
        <f aca="false">IF(OR($B540="",$D540=""),"",IFERROR(INDEX('Tarifs negocies'!$C$5:$C$404,MATCH($B540&amp;"|"&amp;$D540,'Tarifs negocies'!$D$5:$D$404,0)),IFERROR(INDEX(Catalogue!$D$5:$D$304,MATCH($D540,Catalogue!$A$5:$A$304,0))*(1-IFERROR(INDEX(Clients!$F$5:$F$204,MATCH($B540,Clients!$A$5:$A$204,0)),0)),"")))</f>
        <v/>
      </c>
      <c r="I540" s="18" t="str">
        <f aca="false">IF(OR($G540="",$H540=""),"",$G540*$H540)</f>
        <v/>
      </c>
      <c r="J540" s="15"/>
      <c r="K540" s="10"/>
    </row>
    <row r="541" customFormat="false" ht="15" hidden="false" customHeight="false" outlineLevel="0" collapsed="false">
      <c r="A541" s="15"/>
      <c r="B541" s="10"/>
      <c r="C541" s="16" t="str">
        <f aca="false">IF($B541="","",IFERROR(INDEX(Clients!$B$5:$B$204,MATCH($B541,Clients!$A$5:$A$204,0)),"Code client inconnu"))</f>
        <v/>
      </c>
      <c r="D541" s="10"/>
      <c r="E541" s="16" t="str">
        <f aca="false">IF($D541="","",IFERROR(INDEX(Catalogue!$B$5:$B$304,MATCH($D541,Catalogue!$A$5:$A$304,0)),"Code produit inconnu"))</f>
        <v/>
      </c>
      <c r="F541" s="17" t="str">
        <f aca="false">IF($D541="","",IFERROR(INDEX(Catalogue!$C$5:$C$304,MATCH($D541,Catalogue!$A$5:$A$304,0)),""))</f>
        <v/>
      </c>
      <c r="G541" s="10"/>
      <c r="H541" s="18" t="str">
        <f aca="false">IF(OR($B541="",$D541=""),"",IFERROR(INDEX('Tarifs negocies'!$C$5:$C$404,MATCH($B541&amp;"|"&amp;$D541,'Tarifs negocies'!$D$5:$D$404,0)),IFERROR(INDEX(Catalogue!$D$5:$D$304,MATCH($D541,Catalogue!$A$5:$A$304,0))*(1-IFERROR(INDEX(Clients!$F$5:$F$204,MATCH($B541,Clients!$A$5:$A$204,0)),0)),"")))</f>
        <v/>
      </c>
      <c r="I541" s="18" t="str">
        <f aca="false">IF(OR($G541="",$H541=""),"",$G541*$H541)</f>
        <v/>
      </c>
      <c r="J541" s="15"/>
      <c r="K541" s="10"/>
    </row>
    <row r="542" customFormat="false" ht="15" hidden="false" customHeight="false" outlineLevel="0" collapsed="false">
      <c r="A542" s="15"/>
      <c r="B542" s="10"/>
      <c r="C542" s="16" t="str">
        <f aca="false">IF($B542="","",IFERROR(INDEX(Clients!$B$5:$B$204,MATCH($B542,Clients!$A$5:$A$204,0)),"Code client inconnu"))</f>
        <v/>
      </c>
      <c r="D542" s="10"/>
      <c r="E542" s="16" t="str">
        <f aca="false">IF($D542="","",IFERROR(INDEX(Catalogue!$B$5:$B$304,MATCH($D542,Catalogue!$A$5:$A$304,0)),"Code produit inconnu"))</f>
        <v/>
      </c>
      <c r="F542" s="17" t="str">
        <f aca="false">IF($D542="","",IFERROR(INDEX(Catalogue!$C$5:$C$304,MATCH($D542,Catalogue!$A$5:$A$304,0)),""))</f>
        <v/>
      </c>
      <c r="G542" s="10"/>
      <c r="H542" s="18" t="str">
        <f aca="false">IF(OR($B542="",$D542=""),"",IFERROR(INDEX('Tarifs negocies'!$C$5:$C$404,MATCH($B542&amp;"|"&amp;$D542,'Tarifs negocies'!$D$5:$D$404,0)),IFERROR(INDEX(Catalogue!$D$5:$D$304,MATCH($D542,Catalogue!$A$5:$A$304,0))*(1-IFERROR(INDEX(Clients!$F$5:$F$204,MATCH($B542,Clients!$A$5:$A$204,0)),0)),"")))</f>
        <v/>
      </c>
      <c r="I542" s="18" t="str">
        <f aca="false">IF(OR($G542="",$H542=""),"",$G542*$H542)</f>
        <v/>
      </c>
      <c r="J542" s="15"/>
      <c r="K542" s="10"/>
    </row>
    <row r="543" customFormat="false" ht="15" hidden="false" customHeight="false" outlineLevel="0" collapsed="false">
      <c r="A543" s="15"/>
      <c r="B543" s="10"/>
      <c r="C543" s="16" t="str">
        <f aca="false">IF($B543="","",IFERROR(INDEX(Clients!$B$5:$B$204,MATCH($B543,Clients!$A$5:$A$204,0)),"Code client inconnu"))</f>
        <v/>
      </c>
      <c r="D543" s="10"/>
      <c r="E543" s="16" t="str">
        <f aca="false">IF($D543="","",IFERROR(INDEX(Catalogue!$B$5:$B$304,MATCH($D543,Catalogue!$A$5:$A$304,0)),"Code produit inconnu"))</f>
        <v/>
      </c>
      <c r="F543" s="17" t="str">
        <f aca="false">IF($D543="","",IFERROR(INDEX(Catalogue!$C$5:$C$304,MATCH($D543,Catalogue!$A$5:$A$304,0)),""))</f>
        <v/>
      </c>
      <c r="G543" s="10"/>
      <c r="H543" s="18" t="str">
        <f aca="false">IF(OR($B543="",$D543=""),"",IFERROR(INDEX('Tarifs negocies'!$C$5:$C$404,MATCH($B543&amp;"|"&amp;$D543,'Tarifs negocies'!$D$5:$D$404,0)),IFERROR(INDEX(Catalogue!$D$5:$D$304,MATCH($D543,Catalogue!$A$5:$A$304,0))*(1-IFERROR(INDEX(Clients!$F$5:$F$204,MATCH($B543,Clients!$A$5:$A$204,0)),0)),"")))</f>
        <v/>
      </c>
      <c r="I543" s="18" t="str">
        <f aca="false">IF(OR($G543="",$H543=""),"",$G543*$H543)</f>
        <v/>
      </c>
      <c r="J543" s="15"/>
      <c r="K543" s="10"/>
    </row>
    <row r="544" customFormat="false" ht="15" hidden="false" customHeight="false" outlineLevel="0" collapsed="false">
      <c r="A544" s="15"/>
      <c r="B544" s="10"/>
      <c r="C544" s="16" t="str">
        <f aca="false">IF($B544="","",IFERROR(INDEX(Clients!$B$5:$B$204,MATCH($B544,Clients!$A$5:$A$204,0)),"Code client inconnu"))</f>
        <v/>
      </c>
      <c r="D544" s="10"/>
      <c r="E544" s="16" t="str">
        <f aca="false">IF($D544="","",IFERROR(INDEX(Catalogue!$B$5:$B$304,MATCH($D544,Catalogue!$A$5:$A$304,0)),"Code produit inconnu"))</f>
        <v/>
      </c>
      <c r="F544" s="17" t="str">
        <f aca="false">IF($D544="","",IFERROR(INDEX(Catalogue!$C$5:$C$304,MATCH($D544,Catalogue!$A$5:$A$304,0)),""))</f>
        <v/>
      </c>
      <c r="G544" s="10"/>
      <c r="H544" s="18" t="str">
        <f aca="false">IF(OR($B544="",$D544=""),"",IFERROR(INDEX('Tarifs negocies'!$C$5:$C$404,MATCH($B544&amp;"|"&amp;$D544,'Tarifs negocies'!$D$5:$D$404,0)),IFERROR(INDEX(Catalogue!$D$5:$D$304,MATCH($D544,Catalogue!$A$5:$A$304,0))*(1-IFERROR(INDEX(Clients!$F$5:$F$204,MATCH($B544,Clients!$A$5:$A$204,0)),0)),"")))</f>
        <v/>
      </c>
      <c r="I544" s="18" t="str">
        <f aca="false">IF(OR($G544="",$H544=""),"",$G544*$H544)</f>
        <v/>
      </c>
      <c r="J544" s="15"/>
      <c r="K544" s="10"/>
    </row>
    <row r="545" customFormat="false" ht="15" hidden="false" customHeight="false" outlineLevel="0" collapsed="false">
      <c r="A545" s="15"/>
      <c r="B545" s="10"/>
      <c r="C545" s="16" t="str">
        <f aca="false">IF($B545="","",IFERROR(INDEX(Clients!$B$5:$B$204,MATCH($B545,Clients!$A$5:$A$204,0)),"Code client inconnu"))</f>
        <v/>
      </c>
      <c r="D545" s="10"/>
      <c r="E545" s="16" t="str">
        <f aca="false">IF($D545="","",IFERROR(INDEX(Catalogue!$B$5:$B$304,MATCH($D545,Catalogue!$A$5:$A$304,0)),"Code produit inconnu"))</f>
        <v/>
      </c>
      <c r="F545" s="17" t="str">
        <f aca="false">IF($D545="","",IFERROR(INDEX(Catalogue!$C$5:$C$304,MATCH($D545,Catalogue!$A$5:$A$304,0)),""))</f>
        <v/>
      </c>
      <c r="G545" s="10"/>
      <c r="H545" s="18" t="str">
        <f aca="false">IF(OR($B545="",$D545=""),"",IFERROR(INDEX('Tarifs negocies'!$C$5:$C$404,MATCH($B545&amp;"|"&amp;$D545,'Tarifs negocies'!$D$5:$D$404,0)),IFERROR(INDEX(Catalogue!$D$5:$D$304,MATCH($D545,Catalogue!$A$5:$A$304,0))*(1-IFERROR(INDEX(Clients!$F$5:$F$204,MATCH($B545,Clients!$A$5:$A$204,0)),0)),"")))</f>
        <v/>
      </c>
      <c r="I545" s="18" t="str">
        <f aca="false">IF(OR($G545="",$H545=""),"",$G545*$H545)</f>
        <v/>
      </c>
      <c r="J545" s="15"/>
      <c r="K545" s="10"/>
    </row>
    <row r="546" customFormat="false" ht="15" hidden="false" customHeight="false" outlineLevel="0" collapsed="false">
      <c r="A546" s="15"/>
      <c r="B546" s="10"/>
      <c r="C546" s="16" t="str">
        <f aca="false">IF($B546="","",IFERROR(INDEX(Clients!$B$5:$B$204,MATCH($B546,Clients!$A$5:$A$204,0)),"Code client inconnu"))</f>
        <v/>
      </c>
      <c r="D546" s="10"/>
      <c r="E546" s="16" t="str">
        <f aca="false">IF($D546="","",IFERROR(INDEX(Catalogue!$B$5:$B$304,MATCH($D546,Catalogue!$A$5:$A$304,0)),"Code produit inconnu"))</f>
        <v/>
      </c>
      <c r="F546" s="17" t="str">
        <f aca="false">IF($D546="","",IFERROR(INDEX(Catalogue!$C$5:$C$304,MATCH($D546,Catalogue!$A$5:$A$304,0)),""))</f>
        <v/>
      </c>
      <c r="G546" s="10"/>
      <c r="H546" s="18" t="str">
        <f aca="false">IF(OR($B546="",$D546=""),"",IFERROR(INDEX('Tarifs negocies'!$C$5:$C$404,MATCH($B546&amp;"|"&amp;$D546,'Tarifs negocies'!$D$5:$D$404,0)),IFERROR(INDEX(Catalogue!$D$5:$D$304,MATCH($D546,Catalogue!$A$5:$A$304,0))*(1-IFERROR(INDEX(Clients!$F$5:$F$204,MATCH($B546,Clients!$A$5:$A$204,0)),0)),"")))</f>
        <v/>
      </c>
      <c r="I546" s="18" t="str">
        <f aca="false">IF(OR($G546="",$H546=""),"",$G546*$H546)</f>
        <v/>
      </c>
      <c r="J546" s="15"/>
      <c r="K546" s="10"/>
    </row>
    <row r="547" customFormat="false" ht="15" hidden="false" customHeight="false" outlineLevel="0" collapsed="false">
      <c r="A547" s="15"/>
      <c r="B547" s="10"/>
      <c r="C547" s="16" t="str">
        <f aca="false">IF($B547="","",IFERROR(INDEX(Clients!$B$5:$B$204,MATCH($B547,Clients!$A$5:$A$204,0)),"Code client inconnu"))</f>
        <v/>
      </c>
      <c r="D547" s="10"/>
      <c r="E547" s="16" t="str">
        <f aca="false">IF($D547="","",IFERROR(INDEX(Catalogue!$B$5:$B$304,MATCH($D547,Catalogue!$A$5:$A$304,0)),"Code produit inconnu"))</f>
        <v/>
      </c>
      <c r="F547" s="17" t="str">
        <f aca="false">IF($D547="","",IFERROR(INDEX(Catalogue!$C$5:$C$304,MATCH($D547,Catalogue!$A$5:$A$304,0)),""))</f>
        <v/>
      </c>
      <c r="G547" s="10"/>
      <c r="H547" s="18" t="str">
        <f aca="false">IF(OR($B547="",$D547=""),"",IFERROR(INDEX('Tarifs negocies'!$C$5:$C$404,MATCH($B547&amp;"|"&amp;$D547,'Tarifs negocies'!$D$5:$D$404,0)),IFERROR(INDEX(Catalogue!$D$5:$D$304,MATCH($D547,Catalogue!$A$5:$A$304,0))*(1-IFERROR(INDEX(Clients!$F$5:$F$204,MATCH($B547,Clients!$A$5:$A$204,0)),0)),"")))</f>
        <v/>
      </c>
      <c r="I547" s="18" t="str">
        <f aca="false">IF(OR($G547="",$H547=""),"",$G547*$H547)</f>
        <v/>
      </c>
      <c r="J547" s="15"/>
      <c r="K547" s="10"/>
    </row>
    <row r="548" customFormat="false" ht="15" hidden="false" customHeight="false" outlineLevel="0" collapsed="false">
      <c r="A548" s="15"/>
      <c r="B548" s="10"/>
      <c r="C548" s="16" t="str">
        <f aca="false">IF($B548="","",IFERROR(INDEX(Clients!$B$5:$B$204,MATCH($B548,Clients!$A$5:$A$204,0)),"Code client inconnu"))</f>
        <v/>
      </c>
      <c r="D548" s="10"/>
      <c r="E548" s="16" t="str">
        <f aca="false">IF($D548="","",IFERROR(INDEX(Catalogue!$B$5:$B$304,MATCH($D548,Catalogue!$A$5:$A$304,0)),"Code produit inconnu"))</f>
        <v/>
      </c>
      <c r="F548" s="17" t="str">
        <f aca="false">IF($D548="","",IFERROR(INDEX(Catalogue!$C$5:$C$304,MATCH($D548,Catalogue!$A$5:$A$304,0)),""))</f>
        <v/>
      </c>
      <c r="G548" s="10"/>
      <c r="H548" s="18" t="str">
        <f aca="false">IF(OR($B548="",$D548=""),"",IFERROR(INDEX('Tarifs negocies'!$C$5:$C$404,MATCH($B548&amp;"|"&amp;$D548,'Tarifs negocies'!$D$5:$D$404,0)),IFERROR(INDEX(Catalogue!$D$5:$D$304,MATCH($D548,Catalogue!$A$5:$A$304,0))*(1-IFERROR(INDEX(Clients!$F$5:$F$204,MATCH($B548,Clients!$A$5:$A$204,0)),0)),"")))</f>
        <v/>
      </c>
      <c r="I548" s="18" t="str">
        <f aca="false">IF(OR($G548="",$H548=""),"",$G548*$H548)</f>
        <v/>
      </c>
      <c r="J548" s="15"/>
      <c r="K548" s="10"/>
    </row>
    <row r="549" customFormat="false" ht="15" hidden="false" customHeight="false" outlineLevel="0" collapsed="false">
      <c r="A549" s="15"/>
      <c r="B549" s="10"/>
      <c r="C549" s="16" t="str">
        <f aca="false">IF($B549="","",IFERROR(INDEX(Clients!$B$5:$B$204,MATCH($B549,Clients!$A$5:$A$204,0)),"Code client inconnu"))</f>
        <v/>
      </c>
      <c r="D549" s="10"/>
      <c r="E549" s="16" t="str">
        <f aca="false">IF($D549="","",IFERROR(INDEX(Catalogue!$B$5:$B$304,MATCH($D549,Catalogue!$A$5:$A$304,0)),"Code produit inconnu"))</f>
        <v/>
      </c>
      <c r="F549" s="17" t="str">
        <f aca="false">IF($D549="","",IFERROR(INDEX(Catalogue!$C$5:$C$304,MATCH($D549,Catalogue!$A$5:$A$304,0)),""))</f>
        <v/>
      </c>
      <c r="G549" s="10"/>
      <c r="H549" s="18" t="str">
        <f aca="false">IF(OR($B549="",$D549=""),"",IFERROR(INDEX('Tarifs negocies'!$C$5:$C$404,MATCH($B549&amp;"|"&amp;$D549,'Tarifs negocies'!$D$5:$D$404,0)),IFERROR(INDEX(Catalogue!$D$5:$D$304,MATCH($D549,Catalogue!$A$5:$A$304,0))*(1-IFERROR(INDEX(Clients!$F$5:$F$204,MATCH($B549,Clients!$A$5:$A$204,0)),0)),"")))</f>
        <v/>
      </c>
      <c r="I549" s="18" t="str">
        <f aca="false">IF(OR($G549="",$H549=""),"",$G549*$H549)</f>
        <v/>
      </c>
      <c r="J549" s="15"/>
      <c r="K549" s="10"/>
    </row>
    <row r="550" customFormat="false" ht="15" hidden="false" customHeight="false" outlineLevel="0" collapsed="false">
      <c r="A550" s="15"/>
      <c r="B550" s="10"/>
      <c r="C550" s="16" t="str">
        <f aca="false">IF($B550="","",IFERROR(INDEX(Clients!$B$5:$B$204,MATCH($B550,Clients!$A$5:$A$204,0)),"Code client inconnu"))</f>
        <v/>
      </c>
      <c r="D550" s="10"/>
      <c r="E550" s="16" t="str">
        <f aca="false">IF($D550="","",IFERROR(INDEX(Catalogue!$B$5:$B$304,MATCH($D550,Catalogue!$A$5:$A$304,0)),"Code produit inconnu"))</f>
        <v/>
      </c>
      <c r="F550" s="17" t="str">
        <f aca="false">IF($D550="","",IFERROR(INDEX(Catalogue!$C$5:$C$304,MATCH($D550,Catalogue!$A$5:$A$304,0)),""))</f>
        <v/>
      </c>
      <c r="G550" s="10"/>
      <c r="H550" s="18" t="str">
        <f aca="false">IF(OR($B550="",$D550=""),"",IFERROR(INDEX('Tarifs negocies'!$C$5:$C$404,MATCH($B550&amp;"|"&amp;$D550,'Tarifs negocies'!$D$5:$D$404,0)),IFERROR(INDEX(Catalogue!$D$5:$D$304,MATCH($D550,Catalogue!$A$5:$A$304,0))*(1-IFERROR(INDEX(Clients!$F$5:$F$204,MATCH($B550,Clients!$A$5:$A$204,0)),0)),"")))</f>
        <v/>
      </c>
      <c r="I550" s="18" t="str">
        <f aca="false">IF(OR($G550="",$H550=""),"",$G550*$H550)</f>
        <v/>
      </c>
      <c r="J550" s="15"/>
      <c r="K550" s="10"/>
    </row>
    <row r="551" customFormat="false" ht="15" hidden="false" customHeight="false" outlineLevel="0" collapsed="false">
      <c r="A551" s="15"/>
      <c r="B551" s="10"/>
      <c r="C551" s="16" t="str">
        <f aca="false">IF($B551="","",IFERROR(INDEX(Clients!$B$5:$B$204,MATCH($B551,Clients!$A$5:$A$204,0)),"Code client inconnu"))</f>
        <v/>
      </c>
      <c r="D551" s="10"/>
      <c r="E551" s="16" t="str">
        <f aca="false">IF($D551="","",IFERROR(INDEX(Catalogue!$B$5:$B$304,MATCH($D551,Catalogue!$A$5:$A$304,0)),"Code produit inconnu"))</f>
        <v/>
      </c>
      <c r="F551" s="17" t="str">
        <f aca="false">IF($D551="","",IFERROR(INDEX(Catalogue!$C$5:$C$304,MATCH($D551,Catalogue!$A$5:$A$304,0)),""))</f>
        <v/>
      </c>
      <c r="G551" s="10"/>
      <c r="H551" s="18" t="str">
        <f aca="false">IF(OR($B551="",$D551=""),"",IFERROR(INDEX('Tarifs negocies'!$C$5:$C$404,MATCH($B551&amp;"|"&amp;$D551,'Tarifs negocies'!$D$5:$D$404,0)),IFERROR(INDEX(Catalogue!$D$5:$D$304,MATCH($D551,Catalogue!$A$5:$A$304,0))*(1-IFERROR(INDEX(Clients!$F$5:$F$204,MATCH($B551,Clients!$A$5:$A$204,0)),0)),"")))</f>
        <v/>
      </c>
      <c r="I551" s="18" t="str">
        <f aca="false">IF(OR($G551="",$H551=""),"",$G551*$H551)</f>
        <v/>
      </c>
      <c r="J551" s="15"/>
      <c r="K551" s="10"/>
    </row>
    <row r="552" customFormat="false" ht="15" hidden="false" customHeight="false" outlineLevel="0" collapsed="false">
      <c r="A552" s="15"/>
      <c r="B552" s="10"/>
      <c r="C552" s="16" t="str">
        <f aca="false">IF($B552="","",IFERROR(INDEX(Clients!$B$5:$B$204,MATCH($B552,Clients!$A$5:$A$204,0)),"Code client inconnu"))</f>
        <v/>
      </c>
      <c r="D552" s="10"/>
      <c r="E552" s="16" t="str">
        <f aca="false">IF($D552="","",IFERROR(INDEX(Catalogue!$B$5:$B$304,MATCH($D552,Catalogue!$A$5:$A$304,0)),"Code produit inconnu"))</f>
        <v/>
      </c>
      <c r="F552" s="17" t="str">
        <f aca="false">IF($D552="","",IFERROR(INDEX(Catalogue!$C$5:$C$304,MATCH($D552,Catalogue!$A$5:$A$304,0)),""))</f>
        <v/>
      </c>
      <c r="G552" s="10"/>
      <c r="H552" s="18" t="str">
        <f aca="false">IF(OR($B552="",$D552=""),"",IFERROR(INDEX('Tarifs negocies'!$C$5:$C$404,MATCH($B552&amp;"|"&amp;$D552,'Tarifs negocies'!$D$5:$D$404,0)),IFERROR(INDEX(Catalogue!$D$5:$D$304,MATCH($D552,Catalogue!$A$5:$A$304,0))*(1-IFERROR(INDEX(Clients!$F$5:$F$204,MATCH($B552,Clients!$A$5:$A$204,0)),0)),"")))</f>
        <v/>
      </c>
      <c r="I552" s="18" t="str">
        <f aca="false">IF(OR($G552="",$H552=""),"",$G552*$H552)</f>
        <v/>
      </c>
      <c r="J552" s="15"/>
      <c r="K552" s="10"/>
    </row>
    <row r="553" customFormat="false" ht="15" hidden="false" customHeight="false" outlineLevel="0" collapsed="false">
      <c r="A553" s="15"/>
      <c r="B553" s="10"/>
      <c r="C553" s="16" t="str">
        <f aca="false">IF($B553="","",IFERROR(INDEX(Clients!$B$5:$B$204,MATCH($B553,Clients!$A$5:$A$204,0)),"Code client inconnu"))</f>
        <v/>
      </c>
      <c r="D553" s="10"/>
      <c r="E553" s="16" t="str">
        <f aca="false">IF($D553="","",IFERROR(INDEX(Catalogue!$B$5:$B$304,MATCH($D553,Catalogue!$A$5:$A$304,0)),"Code produit inconnu"))</f>
        <v/>
      </c>
      <c r="F553" s="17" t="str">
        <f aca="false">IF($D553="","",IFERROR(INDEX(Catalogue!$C$5:$C$304,MATCH($D553,Catalogue!$A$5:$A$304,0)),""))</f>
        <v/>
      </c>
      <c r="G553" s="10"/>
      <c r="H553" s="18" t="str">
        <f aca="false">IF(OR($B553="",$D553=""),"",IFERROR(INDEX('Tarifs negocies'!$C$5:$C$404,MATCH($B553&amp;"|"&amp;$D553,'Tarifs negocies'!$D$5:$D$404,0)),IFERROR(INDEX(Catalogue!$D$5:$D$304,MATCH($D553,Catalogue!$A$5:$A$304,0))*(1-IFERROR(INDEX(Clients!$F$5:$F$204,MATCH($B553,Clients!$A$5:$A$204,0)),0)),"")))</f>
        <v/>
      </c>
      <c r="I553" s="18" t="str">
        <f aca="false">IF(OR($G553="",$H553=""),"",$G553*$H553)</f>
        <v/>
      </c>
      <c r="J553" s="15"/>
      <c r="K553" s="10"/>
    </row>
    <row r="554" customFormat="false" ht="15" hidden="false" customHeight="false" outlineLevel="0" collapsed="false">
      <c r="A554" s="15"/>
      <c r="B554" s="10"/>
      <c r="C554" s="16" t="str">
        <f aca="false">IF($B554="","",IFERROR(INDEX(Clients!$B$5:$B$204,MATCH($B554,Clients!$A$5:$A$204,0)),"Code client inconnu"))</f>
        <v/>
      </c>
      <c r="D554" s="10"/>
      <c r="E554" s="16" t="str">
        <f aca="false">IF($D554="","",IFERROR(INDEX(Catalogue!$B$5:$B$304,MATCH($D554,Catalogue!$A$5:$A$304,0)),"Code produit inconnu"))</f>
        <v/>
      </c>
      <c r="F554" s="17" t="str">
        <f aca="false">IF($D554="","",IFERROR(INDEX(Catalogue!$C$5:$C$304,MATCH($D554,Catalogue!$A$5:$A$304,0)),""))</f>
        <v/>
      </c>
      <c r="G554" s="10"/>
      <c r="H554" s="18" t="str">
        <f aca="false">IF(OR($B554="",$D554=""),"",IFERROR(INDEX('Tarifs negocies'!$C$5:$C$404,MATCH($B554&amp;"|"&amp;$D554,'Tarifs negocies'!$D$5:$D$404,0)),IFERROR(INDEX(Catalogue!$D$5:$D$304,MATCH($D554,Catalogue!$A$5:$A$304,0))*(1-IFERROR(INDEX(Clients!$F$5:$F$204,MATCH($B554,Clients!$A$5:$A$204,0)),0)),"")))</f>
        <v/>
      </c>
      <c r="I554" s="18" t="str">
        <f aca="false">IF(OR($G554="",$H554=""),"",$G554*$H554)</f>
        <v/>
      </c>
      <c r="J554" s="15"/>
      <c r="K554" s="10"/>
    </row>
    <row r="555" customFormat="false" ht="15" hidden="false" customHeight="false" outlineLevel="0" collapsed="false">
      <c r="A555" s="15"/>
      <c r="B555" s="10"/>
      <c r="C555" s="16" t="str">
        <f aca="false">IF($B555="","",IFERROR(INDEX(Clients!$B$5:$B$204,MATCH($B555,Clients!$A$5:$A$204,0)),"Code client inconnu"))</f>
        <v/>
      </c>
      <c r="D555" s="10"/>
      <c r="E555" s="16" t="str">
        <f aca="false">IF($D555="","",IFERROR(INDEX(Catalogue!$B$5:$B$304,MATCH($D555,Catalogue!$A$5:$A$304,0)),"Code produit inconnu"))</f>
        <v/>
      </c>
      <c r="F555" s="17" t="str">
        <f aca="false">IF($D555="","",IFERROR(INDEX(Catalogue!$C$5:$C$304,MATCH($D555,Catalogue!$A$5:$A$304,0)),""))</f>
        <v/>
      </c>
      <c r="G555" s="10"/>
      <c r="H555" s="18" t="str">
        <f aca="false">IF(OR($B555="",$D555=""),"",IFERROR(INDEX('Tarifs negocies'!$C$5:$C$404,MATCH($B555&amp;"|"&amp;$D555,'Tarifs negocies'!$D$5:$D$404,0)),IFERROR(INDEX(Catalogue!$D$5:$D$304,MATCH($D555,Catalogue!$A$5:$A$304,0))*(1-IFERROR(INDEX(Clients!$F$5:$F$204,MATCH($B555,Clients!$A$5:$A$204,0)),0)),"")))</f>
        <v/>
      </c>
      <c r="I555" s="18" t="str">
        <f aca="false">IF(OR($G555="",$H555=""),"",$G555*$H555)</f>
        <v/>
      </c>
      <c r="J555" s="15"/>
      <c r="K555" s="10"/>
    </row>
    <row r="556" customFormat="false" ht="15" hidden="false" customHeight="false" outlineLevel="0" collapsed="false">
      <c r="A556" s="15"/>
      <c r="B556" s="10"/>
      <c r="C556" s="16" t="str">
        <f aca="false">IF($B556="","",IFERROR(INDEX(Clients!$B$5:$B$204,MATCH($B556,Clients!$A$5:$A$204,0)),"Code client inconnu"))</f>
        <v/>
      </c>
      <c r="D556" s="10"/>
      <c r="E556" s="16" t="str">
        <f aca="false">IF($D556="","",IFERROR(INDEX(Catalogue!$B$5:$B$304,MATCH($D556,Catalogue!$A$5:$A$304,0)),"Code produit inconnu"))</f>
        <v/>
      </c>
      <c r="F556" s="17" t="str">
        <f aca="false">IF($D556="","",IFERROR(INDEX(Catalogue!$C$5:$C$304,MATCH($D556,Catalogue!$A$5:$A$304,0)),""))</f>
        <v/>
      </c>
      <c r="G556" s="10"/>
      <c r="H556" s="18" t="str">
        <f aca="false">IF(OR($B556="",$D556=""),"",IFERROR(INDEX('Tarifs negocies'!$C$5:$C$404,MATCH($B556&amp;"|"&amp;$D556,'Tarifs negocies'!$D$5:$D$404,0)),IFERROR(INDEX(Catalogue!$D$5:$D$304,MATCH($D556,Catalogue!$A$5:$A$304,0))*(1-IFERROR(INDEX(Clients!$F$5:$F$204,MATCH($B556,Clients!$A$5:$A$204,0)),0)),"")))</f>
        <v/>
      </c>
      <c r="I556" s="18" t="str">
        <f aca="false">IF(OR($G556="",$H556=""),"",$G556*$H556)</f>
        <v/>
      </c>
      <c r="J556" s="15"/>
      <c r="K556" s="10"/>
    </row>
    <row r="557" customFormat="false" ht="15" hidden="false" customHeight="false" outlineLevel="0" collapsed="false">
      <c r="A557" s="15"/>
      <c r="B557" s="10"/>
      <c r="C557" s="16" t="str">
        <f aca="false">IF($B557="","",IFERROR(INDEX(Clients!$B$5:$B$204,MATCH($B557,Clients!$A$5:$A$204,0)),"Code client inconnu"))</f>
        <v/>
      </c>
      <c r="D557" s="10"/>
      <c r="E557" s="16" t="str">
        <f aca="false">IF($D557="","",IFERROR(INDEX(Catalogue!$B$5:$B$304,MATCH($D557,Catalogue!$A$5:$A$304,0)),"Code produit inconnu"))</f>
        <v/>
      </c>
      <c r="F557" s="17" t="str">
        <f aca="false">IF($D557="","",IFERROR(INDEX(Catalogue!$C$5:$C$304,MATCH($D557,Catalogue!$A$5:$A$304,0)),""))</f>
        <v/>
      </c>
      <c r="G557" s="10"/>
      <c r="H557" s="18" t="str">
        <f aca="false">IF(OR($B557="",$D557=""),"",IFERROR(INDEX('Tarifs negocies'!$C$5:$C$404,MATCH($B557&amp;"|"&amp;$D557,'Tarifs negocies'!$D$5:$D$404,0)),IFERROR(INDEX(Catalogue!$D$5:$D$304,MATCH($D557,Catalogue!$A$5:$A$304,0))*(1-IFERROR(INDEX(Clients!$F$5:$F$204,MATCH($B557,Clients!$A$5:$A$204,0)),0)),"")))</f>
        <v/>
      </c>
      <c r="I557" s="18" t="str">
        <f aca="false">IF(OR($G557="",$H557=""),"",$G557*$H557)</f>
        <v/>
      </c>
      <c r="J557" s="15"/>
      <c r="K557" s="10"/>
    </row>
    <row r="558" customFormat="false" ht="15" hidden="false" customHeight="false" outlineLevel="0" collapsed="false">
      <c r="A558" s="15"/>
      <c r="B558" s="10"/>
      <c r="C558" s="16" t="str">
        <f aca="false">IF($B558="","",IFERROR(INDEX(Clients!$B$5:$B$204,MATCH($B558,Clients!$A$5:$A$204,0)),"Code client inconnu"))</f>
        <v/>
      </c>
      <c r="D558" s="10"/>
      <c r="E558" s="16" t="str">
        <f aca="false">IF($D558="","",IFERROR(INDEX(Catalogue!$B$5:$B$304,MATCH($D558,Catalogue!$A$5:$A$304,0)),"Code produit inconnu"))</f>
        <v/>
      </c>
      <c r="F558" s="17" t="str">
        <f aca="false">IF($D558="","",IFERROR(INDEX(Catalogue!$C$5:$C$304,MATCH($D558,Catalogue!$A$5:$A$304,0)),""))</f>
        <v/>
      </c>
      <c r="G558" s="10"/>
      <c r="H558" s="18" t="str">
        <f aca="false">IF(OR($B558="",$D558=""),"",IFERROR(INDEX('Tarifs negocies'!$C$5:$C$404,MATCH($B558&amp;"|"&amp;$D558,'Tarifs negocies'!$D$5:$D$404,0)),IFERROR(INDEX(Catalogue!$D$5:$D$304,MATCH($D558,Catalogue!$A$5:$A$304,0))*(1-IFERROR(INDEX(Clients!$F$5:$F$204,MATCH($B558,Clients!$A$5:$A$204,0)),0)),"")))</f>
        <v/>
      </c>
      <c r="I558" s="18" t="str">
        <f aca="false">IF(OR($G558="",$H558=""),"",$G558*$H558)</f>
        <v/>
      </c>
      <c r="J558" s="15"/>
      <c r="K558" s="10"/>
    </row>
    <row r="559" customFormat="false" ht="15" hidden="false" customHeight="false" outlineLevel="0" collapsed="false">
      <c r="A559" s="15"/>
      <c r="B559" s="10"/>
      <c r="C559" s="16" t="str">
        <f aca="false">IF($B559="","",IFERROR(INDEX(Clients!$B$5:$B$204,MATCH($B559,Clients!$A$5:$A$204,0)),"Code client inconnu"))</f>
        <v/>
      </c>
      <c r="D559" s="10"/>
      <c r="E559" s="16" t="str">
        <f aca="false">IF($D559="","",IFERROR(INDEX(Catalogue!$B$5:$B$304,MATCH($D559,Catalogue!$A$5:$A$304,0)),"Code produit inconnu"))</f>
        <v/>
      </c>
      <c r="F559" s="17" t="str">
        <f aca="false">IF($D559="","",IFERROR(INDEX(Catalogue!$C$5:$C$304,MATCH($D559,Catalogue!$A$5:$A$304,0)),""))</f>
        <v/>
      </c>
      <c r="G559" s="10"/>
      <c r="H559" s="18" t="str">
        <f aca="false">IF(OR($B559="",$D559=""),"",IFERROR(INDEX('Tarifs negocies'!$C$5:$C$404,MATCH($B559&amp;"|"&amp;$D559,'Tarifs negocies'!$D$5:$D$404,0)),IFERROR(INDEX(Catalogue!$D$5:$D$304,MATCH($D559,Catalogue!$A$5:$A$304,0))*(1-IFERROR(INDEX(Clients!$F$5:$F$204,MATCH($B559,Clients!$A$5:$A$204,0)),0)),"")))</f>
        <v/>
      </c>
      <c r="I559" s="18" t="str">
        <f aca="false">IF(OR($G559="",$H559=""),"",$G559*$H559)</f>
        <v/>
      </c>
      <c r="J559" s="15"/>
      <c r="K559" s="10"/>
    </row>
    <row r="560" customFormat="false" ht="15" hidden="false" customHeight="false" outlineLevel="0" collapsed="false">
      <c r="A560" s="15"/>
      <c r="B560" s="10"/>
      <c r="C560" s="16" t="str">
        <f aca="false">IF($B560="","",IFERROR(INDEX(Clients!$B$5:$B$204,MATCH($B560,Clients!$A$5:$A$204,0)),"Code client inconnu"))</f>
        <v/>
      </c>
      <c r="D560" s="10"/>
      <c r="E560" s="16" t="str">
        <f aca="false">IF($D560="","",IFERROR(INDEX(Catalogue!$B$5:$B$304,MATCH($D560,Catalogue!$A$5:$A$304,0)),"Code produit inconnu"))</f>
        <v/>
      </c>
      <c r="F560" s="17" t="str">
        <f aca="false">IF($D560="","",IFERROR(INDEX(Catalogue!$C$5:$C$304,MATCH($D560,Catalogue!$A$5:$A$304,0)),""))</f>
        <v/>
      </c>
      <c r="G560" s="10"/>
      <c r="H560" s="18" t="str">
        <f aca="false">IF(OR($B560="",$D560=""),"",IFERROR(INDEX('Tarifs negocies'!$C$5:$C$404,MATCH($B560&amp;"|"&amp;$D560,'Tarifs negocies'!$D$5:$D$404,0)),IFERROR(INDEX(Catalogue!$D$5:$D$304,MATCH($D560,Catalogue!$A$5:$A$304,0))*(1-IFERROR(INDEX(Clients!$F$5:$F$204,MATCH($B560,Clients!$A$5:$A$204,0)),0)),"")))</f>
        <v/>
      </c>
      <c r="I560" s="18" t="str">
        <f aca="false">IF(OR($G560="",$H560=""),"",$G560*$H560)</f>
        <v/>
      </c>
      <c r="J560" s="15"/>
      <c r="K560" s="10"/>
    </row>
    <row r="561" customFormat="false" ht="15" hidden="false" customHeight="false" outlineLevel="0" collapsed="false">
      <c r="A561" s="15"/>
      <c r="B561" s="10"/>
      <c r="C561" s="16" t="str">
        <f aca="false">IF($B561="","",IFERROR(INDEX(Clients!$B$5:$B$204,MATCH($B561,Clients!$A$5:$A$204,0)),"Code client inconnu"))</f>
        <v/>
      </c>
      <c r="D561" s="10"/>
      <c r="E561" s="16" t="str">
        <f aca="false">IF($D561="","",IFERROR(INDEX(Catalogue!$B$5:$B$304,MATCH($D561,Catalogue!$A$5:$A$304,0)),"Code produit inconnu"))</f>
        <v/>
      </c>
      <c r="F561" s="17" t="str">
        <f aca="false">IF($D561="","",IFERROR(INDEX(Catalogue!$C$5:$C$304,MATCH($D561,Catalogue!$A$5:$A$304,0)),""))</f>
        <v/>
      </c>
      <c r="G561" s="10"/>
      <c r="H561" s="18" t="str">
        <f aca="false">IF(OR($B561="",$D561=""),"",IFERROR(INDEX('Tarifs negocies'!$C$5:$C$404,MATCH($B561&amp;"|"&amp;$D561,'Tarifs negocies'!$D$5:$D$404,0)),IFERROR(INDEX(Catalogue!$D$5:$D$304,MATCH($D561,Catalogue!$A$5:$A$304,0))*(1-IFERROR(INDEX(Clients!$F$5:$F$204,MATCH($B561,Clients!$A$5:$A$204,0)),0)),"")))</f>
        <v/>
      </c>
      <c r="I561" s="18" t="str">
        <f aca="false">IF(OR($G561="",$H561=""),"",$G561*$H561)</f>
        <v/>
      </c>
      <c r="J561" s="15"/>
      <c r="K561" s="10"/>
    </row>
    <row r="562" customFormat="false" ht="15" hidden="false" customHeight="false" outlineLevel="0" collapsed="false">
      <c r="A562" s="15"/>
      <c r="B562" s="10"/>
      <c r="C562" s="16" t="str">
        <f aca="false">IF($B562="","",IFERROR(INDEX(Clients!$B$5:$B$204,MATCH($B562,Clients!$A$5:$A$204,0)),"Code client inconnu"))</f>
        <v/>
      </c>
      <c r="D562" s="10"/>
      <c r="E562" s="16" t="str">
        <f aca="false">IF($D562="","",IFERROR(INDEX(Catalogue!$B$5:$B$304,MATCH($D562,Catalogue!$A$5:$A$304,0)),"Code produit inconnu"))</f>
        <v/>
      </c>
      <c r="F562" s="17" t="str">
        <f aca="false">IF($D562="","",IFERROR(INDEX(Catalogue!$C$5:$C$304,MATCH($D562,Catalogue!$A$5:$A$304,0)),""))</f>
        <v/>
      </c>
      <c r="G562" s="10"/>
      <c r="H562" s="18" t="str">
        <f aca="false">IF(OR($B562="",$D562=""),"",IFERROR(INDEX('Tarifs negocies'!$C$5:$C$404,MATCH($B562&amp;"|"&amp;$D562,'Tarifs negocies'!$D$5:$D$404,0)),IFERROR(INDEX(Catalogue!$D$5:$D$304,MATCH($D562,Catalogue!$A$5:$A$304,0))*(1-IFERROR(INDEX(Clients!$F$5:$F$204,MATCH($B562,Clients!$A$5:$A$204,0)),0)),"")))</f>
        <v/>
      </c>
      <c r="I562" s="18" t="str">
        <f aca="false">IF(OR($G562="",$H562=""),"",$G562*$H562)</f>
        <v/>
      </c>
      <c r="J562" s="15"/>
      <c r="K562" s="10"/>
    </row>
    <row r="563" customFormat="false" ht="15" hidden="false" customHeight="false" outlineLevel="0" collapsed="false">
      <c r="A563" s="15"/>
      <c r="B563" s="10"/>
      <c r="C563" s="16" t="str">
        <f aca="false">IF($B563="","",IFERROR(INDEX(Clients!$B$5:$B$204,MATCH($B563,Clients!$A$5:$A$204,0)),"Code client inconnu"))</f>
        <v/>
      </c>
      <c r="D563" s="10"/>
      <c r="E563" s="16" t="str">
        <f aca="false">IF($D563="","",IFERROR(INDEX(Catalogue!$B$5:$B$304,MATCH($D563,Catalogue!$A$5:$A$304,0)),"Code produit inconnu"))</f>
        <v/>
      </c>
      <c r="F563" s="17" t="str">
        <f aca="false">IF($D563="","",IFERROR(INDEX(Catalogue!$C$5:$C$304,MATCH($D563,Catalogue!$A$5:$A$304,0)),""))</f>
        <v/>
      </c>
      <c r="G563" s="10"/>
      <c r="H563" s="18" t="str">
        <f aca="false">IF(OR($B563="",$D563=""),"",IFERROR(INDEX('Tarifs negocies'!$C$5:$C$404,MATCH($B563&amp;"|"&amp;$D563,'Tarifs negocies'!$D$5:$D$404,0)),IFERROR(INDEX(Catalogue!$D$5:$D$304,MATCH($D563,Catalogue!$A$5:$A$304,0))*(1-IFERROR(INDEX(Clients!$F$5:$F$204,MATCH($B563,Clients!$A$5:$A$204,0)),0)),"")))</f>
        <v/>
      </c>
      <c r="I563" s="18" t="str">
        <f aca="false">IF(OR($G563="",$H563=""),"",$G563*$H563)</f>
        <v/>
      </c>
      <c r="J563" s="15"/>
      <c r="K563" s="10"/>
    </row>
    <row r="564" customFormat="false" ht="15" hidden="false" customHeight="false" outlineLevel="0" collapsed="false">
      <c r="A564" s="15"/>
      <c r="B564" s="10"/>
      <c r="C564" s="16" t="str">
        <f aca="false">IF($B564="","",IFERROR(INDEX(Clients!$B$5:$B$204,MATCH($B564,Clients!$A$5:$A$204,0)),"Code client inconnu"))</f>
        <v/>
      </c>
      <c r="D564" s="10"/>
      <c r="E564" s="16" t="str">
        <f aca="false">IF($D564="","",IFERROR(INDEX(Catalogue!$B$5:$B$304,MATCH($D564,Catalogue!$A$5:$A$304,0)),"Code produit inconnu"))</f>
        <v/>
      </c>
      <c r="F564" s="17" t="str">
        <f aca="false">IF($D564="","",IFERROR(INDEX(Catalogue!$C$5:$C$304,MATCH($D564,Catalogue!$A$5:$A$304,0)),""))</f>
        <v/>
      </c>
      <c r="G564" s="10"/>
      <c r="H564" s="18" t="str">
        <f aca="false">IF(OR($B564="",$D564=""),"",IFERROR(INDEX('Tarifs negocies'!$C$5:$C$404,MATCH($B564&amp;"|"&amp;$D564,'Tarifs negocies'!$D$5:$D$404,0)),IFERROR(INDEX(Catalogue!$D$5:$D$304,MATCH($D564,Catalogue!$A$5:$A$304,0))*(1-IFERROR(INDEX(Clients!$F$5:$F$204,MATCH($B564,Clients!$A$5:$A$204,0)),0)),"")))</f>
        <v/>
      </c>
      <c r="I564" s="18" t="str">
        <f aca="false">IF(OR($G564="",$H564=""),"",$G564*$H564)</f>
        <v/>
      </c>
      <c r="J564" s="15"/>
      <c r="K564" s="10"/>
    </row>
    <row r="565" customFormat="false" ht="15" hidden="false" customHeight="false" outlineLevel="0" collapsed="false">
      <c r="A565" s="15"/>
      <c r="B565" s="10"/>
      <c r="C565" s="16" t="str">
        <f aca="false">IF($B565="","",IFERROR(INDEX(Clients!$B$5:$B$204,MATCH($B565,Clients!$A$5:$A$204,0)),"Code client inconnu"))</f>
        <v/>
      </c>
      <c r="D565" s="10"/>
      <c r="E565" s="16" t="str">
        <f aca="false">IF($D565="","",IFERROR(INDEX(Catalogue!$B$5:$B$304,MATCH($D565,Catalogue!$A$5:$A$304,0)),"Code produit inconnu"))</f>
        <v/>
      </c>
      <c r="F565" s="17" t="str">
        <f aca="false">IF($D565="","",IFERROR(INDEX(Catalogue!$C$5:$C$304,MATCH($D565,Catalogue!$A$5:$A$304,0)),""))</f>
        <v/>
      </c>
      <c r="G565" s="10"/>
      <c r="H565" s="18" t="str">
        <f aca="false">IF(OR($B565="",$D565=""),"",IFERROR(INDEX('Tarifs negocies'!$C$5:$C$404,MATCH($B565&amp;"|"&amp;$D565,'Tarifs negocies'!$D$5:$D$404,0)),IFERROR(INDEX(Catalogue!$D$5:$D$304,MATCH($D565,Catalogue!$A$5:$A$304,0))*(1-IFERROR(INDEX(Clients!$F$5:$F$204,MATCH($B565,Clients!$A$5:$A$204,0)),0)),"")))</f>
        <v/>
      </c>
      <c r="I565" s="18" t="str">
        <f aca="false">IF(OR($G565="",$H565=""),"",$G565*$H565)</f>
        <v/>
      </c>
      <c r="J565" s="15"/>
      <c r="K565" s="10"/>
    </row>
    <row r="566" customFormat="false" ht="15" hidden="false" customHeight="false" outlineLevel="0" collapsed="false">
      <c r="A566" s="15"/>
      <c r="B566" s="10"/>
      <c r="C566" s="16" t="str">
        <f aca="false">IF($B566="","",IFERROR(INDEX(Clients!$B$5:$B$204,MATCH($B566,Clients!$A$5:$A$204,0)),"Code client inconnu"))</f>
        <v/>
      </c>
      <c r="D566" s="10"/>
      <c r="E566" s="16" t="str">
        <f aca="false">IF($D566="","",IFERROR(INDEX(Catalogue!$B$5:$B$304,MATCH($D566,Catalogue!$A$5:$A$304,0)),"Code produit inconnu"))</f>
        <v/>
      </c>
      <c r="F566" s="17" t="str">
        <f aca="false">IF($D566="","",IFERROR(INDEX(Catalogue!$C$5:$C$304,MATCH($D566,Catalogue!$A$5:$A$304,0)),""))</f>
        <v/>
      </c>
      <c r="G566" s="10"/>
      <c r="H566" s="18" t="str">
        <f aca="false">IF(OR($B566="",$D566=""),"",IFERROR(INDEX('Tarifs negocies'!$C$5:$C$404,MATCH($B566&amp;"|"&amp;$D566,'Tarifs negocies'!$D$5:$D$404,0)),IFERROR(INDEX(Catalogue!$D$5:$D$304,MATCH($D566,Catalogue!$A$5:$A$304,0))*(1-IFERROR(INDEX(Clients!$F$5:$F$204,MATCH($B566,Clients!$A$5:$A$204,0)),0)),"")))</f>
        <v/>
      </c>
      <c r="I566" s="18" t="str">
        <f aca="false">IF(OR($G566="",$H566=""),"",$G566*$H566)</f>
        <v/>
      </c>
      <c r="J566" s="15"/>
      <c r="K566" s="10"/>
    </row>
    <row r="567" customFormat="false" ht="15" hidden="false" customHeight="false" outlineLevel="0" collapsed="false">
      <c r="A567" s="15"/>
      <c r="B567" s="10"/>
      <c r="C567" s="16" t="str">
        <f aca="false">IF($B567="","",IFERROR(INDEX(Clients!$B$5:$B$204,MATCH($B567,Clients!$A$5:$A$204,0)),"Code client inconnu"))</f>
        <v/>
      </c>
      <c r="D567" s="10"/>
      <c r="E567" s="16" t="str">
        <f aca="false">IF($D567="","",IFERROR(INDEX(Catalogue!$B$5:$B$304,MATCH($D567,Catalogue!$A$5:$A$304,0)),"Code produit inconnu"))</f>
        <v/>
      </c>
      <c r="F567" s="17" t="str">
        <f aca="false">IF($D567="","",IFERROR(INDEX(Catalogue!$C$5:$C$304,MATCH($D567,Catalogue!$A$5:$A$304,0)),""))</f>
        <v/>
      </c>
      <c r="G567" s="10"/>
      <c r="H567" s="18" t="str">
        <f aca="false">IF(OR($B567="",$D567=""),"",IFERROR(INDEX('Tarifs negocies'!$C$5:$C$404,MATCH($B567&amp;"|"&amp;$D567,'Tarifs negocies'!$D$5:$D$404,0)),IFERROR(INDEX(Catalogue!$D$5:$D$304,MATCH($D567,Catalogue!$A$5:$A$304,0))*(1-IFERROR(INDEX(Clients!$F$5:$F$204,MATCH($B567,Clients!$A$5:$A$204,0)),0)),"")))</f>
        <v/>
      </c>
      <c r="I567" s="18" t="str">
        <f aca="false">IF(OR($G567="",$H567=""),"",$G567*$H567)</f>
        <v/>
      </c>
      <c r="J567" s="15"/>
      <c r="K567" s="10"/>
    </row>
    <row r="568" customFormat="false" ht="15" hidden="false" customHeight="false" outlineLevel="0" collapsed="false">
      <c r="A568" s="15"/>
      <c r="B568" s="10"/>
      <c r="C568" s="16" t="str">
        <f aca="false">IF($B568="","",IFERROR(INDEX(Clients!$B$5:$B$204,MATCH($B568,Clients!$A$5:$A$204,0)),"Code client inconnu"))</f>
        <v/>
      </c>
      <c r="D568" s="10"/>
      <c r="E568" s="16" t="str">
        <f aca="false">IF($D568="","",IFERROR(INDEX(Catalogue!$B$5:$B$304,MATCH($D568,Catalogue!$A$5:$A$304,0)),"Code produit inconnu"))</f>
        <v/>
      </c>
      <c r="F568" s="17" t="str">
        <f aca="false">IF($D568="","",IFERROR(INDEX(Catalogue!$C$5:$C$304,MATCH($D568,Catalogue!$A$5:$A$304,0)),""))</f>
        <v/>
      </c>
      <c r="G568" s="10"/>
      <c r="H568" s="18" t="str">
        <f aca="false">IF(OR($B568="",$D568=""),"",IFERROR(INDEX('Tarifs negocies'!$C$5:$C$404,MATCH($B568&amp;"|"&amp;$D568,'Tarifs negocies'!$D$5:$D$404,0)),IFERROR(INDEX(Catalogue!$D$5:$D$304,MATCH($D568,Catalogue!$A$5:$A$304,0))*(1-IFERROR(INDEX(Clients!$F$5:$F$204,MATCH($B568,Clients!$A$5:$A$204,0)),0)),"")))</f>
        <v/>
      </c>
      <c r="I568" s="18" t="str">
        <f aca="false">IF(OR($G568="",$H568=""),"",$G568*$H568)</f>
        <v/>
      </c>
      <c r="J568" s="15"/>
      <c r="K568" s="10"/>
    </row>
    <row r="569" customFormat="false" ht="15" hidden="false" customHeight="false" outlineLevel="0" collapsed="false">
      <c r="A569" s="15"/>
      <c r="B569" s="10"/>
      <c r="C569" s="16" t="str">
        <f aca="false">IF($B569="","",IFERROR(INDEX(Clients!$B$5:$B$204,MATCH($B569,Clients!$A$5:$A$204,0)),"Code client inconnu"))</f>
        <v/>
      </c>
      <c r="D569" s="10"/>
      <c r="E569" s="16" t="str">
        <f aca="false">IF($D569="","",IFERROR(INDEX(Catalogue!$B$5:$B$304,MATCH($D569,Catalogue!$A$5:$A$304,0)),"Code produit inconnu"))</f>
        <v/>
      </c>
      <c r="F569" s="17" t="str">
        <f aca="false">IF($D569="","",IFERROR(INDEX(Catalogue!$C$5:$C$304,MATCH($D569,Catalogue!$A$5:$A$304,0)),""))</f>
        <v/>
      </c>
      <c r="G569" s="10"/>
      <c r="H569" s="18" t="str">
        <f aca="false">IF(OR($B569="",$D569=""),"",IFERROR(INDEX('Tarifs negocies'!$C$5:$C$404,MATCH($B569&amp;"|"&amp;$D569,'Tarifs negocies'!$D$5:$D$404,0)),IFERROR(INDEX(Catalogue!$D$5:$D$304,MATCH($D569,Catalogue!$A$5:$A$304,0))*(1-IFERROR(INDEX(Clients!$F$5:$F$204,MATCH($B569,Clients!$A$5:$A$204,0)),0)),"")))</f>
        <v/>
      </c>
      <c r="I569" s="18" t="str">
        <f aca="false">IF(OR($G569="",$H569=""),"",$G569*$H569)</f>
        <v/>
      </c>
      <c r="J569" s="15"/>
      <c r="K569" s="10"/>
    </row>
    <row r="570" customFormat="false" ht="15" hidden="false" customHeight="false" outlineLevel="0" collapsed="false">
      <c r="A570" s="15"/>
      <c r="B570" s="10"/>
      <c r="C570" s="16" t="str">
        <f aca="false">IF($B570="","",IFERROR(INDEX(Clients!$B$5:$B$204,MATCH($B570,Clients!$A$5:$A$204,0)),"Code client inconnu"))</f>
        <v/>
      </c>
      <c r="D570" s="10"/>
      <c r="E570" s="16" t="str">
        <f aca="false">IF($D570="","",IFERROR(INDEX(Catalogue!$B$5:$B$304,MATCH($D570,Catalogue!$A$5:$A$304,0)),"Code produit inconnu"))</f>
        <v/>
      </c>
      <c r="F570" s="17" t="str">
        <f aca="false">IF($D570="","",IFERROR(INDEX(Catalogue!$C$5:$C$304,MATCH($D570,Catalogue!$A$5:$A$304,0)),""))</f>
        <v/>
      </c>
      <c r="G570" s="10"/>
      <c r="H570" s="18" t="str">
        <f aca="false">IF(OR($B570="",$D570=""),"",IFERROR(INDEX('Tarifs negocies'!$C$5:$C$404,MATCH($B570&amp;"|"&amp;$D570,'Tarifs negocies'!$D$5:$D$404,0)),IFERROR(INDEX(Catalogue!$D$5:$D$304,MATCH($D570,Catalogue!$A$5:$A$304,0))*(1-IFERROR(INDEX(Clients!$F$5:$F$204,MATCH($B570,Clients!$A$5:$A$204,0)),0)),"")))</f>
        <v/>
      </c>
      <c r="I570" s="18" t="str">
        <f aca="false">IF(OR($G570="",$H570=""),"",$G570*$H570)</f>
        <v/>
      </c>
      <c r="J570" s="15"/>
      <c r="K570" s="10"/>
    </row>
    <row r="571" customFormat="false" ht="15" hidden="false" customHeight="false" outlineLevel="0" collapsed="false">
      <c r="A571" s="15"/>
      <c r="B571" s="10"/>
      <c r="C571" s="16" t="str">
        <f aca="false">IF($B571="","",IFERROR(INDEX(Clients!$B$5:$B$204,MATCH($B571,Clients!$A$5:$A$204,0)),"Code client inconnu"))</f>
        <v/>
      </c>
      <c r="D571" s="10"/>
      <c r="E571" s="16" t="str">
        <f aca="false">IF($D571="","",IFERROR(INDEX(Catalogue!$B$5:$B$304,MATCH($D571,Catalogue!$A$5:$A$304,0)),"Code produit inconnu"))</f>
        <v/>
      </c>
      <c r="F571" s="17" t="str">
        <f aca="false">IF($D571="","",IFERROR(INDEX(Catalogue!$C$5:$C$304,MATCH($D571,Catalogue!$A$5:$A$304,0)),""))</f>
        <v/>
      </c>
      <c r="G571" s="10"/>
      <c r="H571" s="18" t="str">
        <f aca="false">IF(OR($B571="",$D571=""),"",IFERROR(INDEX('Tarifs negocies'!$C$5:$C$404,MATCH($B571&amp;"|"&amp;$D571,'Tarifs negocies'!$D$5:$D$404,0)),IFERROR(INDEX(Catalogue!$D$5:$D$304,MATCH($D571,Catalogue!$A$5:$A$304,0))*(1-IFERROR(INDEX(Clients!$F$5:$F$204,MATCH($B571,Clients!$A$5:$A$204,0)),0)),"")))</f>
        <v/>
      </c>
      <c r="I571" s="18" t="str">
        <f aca="false">IF(OR($G571="",$H571=""),"",$G571*$H571)</f>
        <v/>
      </c>
      <c r="J571" s="15"/>
      <c r="K571" s="10"/>
    </row>
    <row r="572" customFormat="false" ht="15" hidden="false" customHeight="false" outlineLevel="0" collapsed="false">
      <c r="A572" s="15"/>
      <c r="B572" s="10"/>
      <c r="C572" s="16" t="str">
        <f aca="false">IF($B572="","",IFERROR(INDEX(Clients!$B$5:$B$204,MATCH($B572,Clients!$A$5:$A$204,0)),"Code client inconnu"))</f>
        <v/>
      </c>
      <c r="D572" s="10"/>
      <c r="E572" s="16" t="str">
        <f aca="false">IF($D572="","",IFERROR(INDEX(Catalogue!$B$5:$B$304,MATCH($D572,Catalogue!$A$5:$A$304,0)),"Code produit inconnu"))</f>
        <v/>
      </c>
      <c r="F572" s="17" t="str">
        <f aca="false">IF($D572="","",IFERROR(INDEX(Catalogue!$C$5:$C$304,MATCH($D572,Catalogue!$A$5:$A$304,0)),""))</f>
        <v/>
      </c>
      <c r="G572" s="10"/>
      <c r="H572" s="18" t="str">
        <f aca="false">IF(OR($B572="",$D572=""),"",IFERROR(INDEX('Tarifs negocies'!$C$5:$C$404,MATCH($B572&amp;"|"&amp;$D572,'Tarifs negocies'!$D$5:$D$404,0)),IFERROR(INDEX(Catalogue!$D$5:$D$304,MATCH($D572,Catalogue!$A$5:$A$304,0))*(1-IFERROR(INDEX(Clients!$F$5:$F$204,MATCH($B572,Clients!$A$5:$A$204,0)),0)),"")))</f>
        <v/>
      </c>
      <c r="I572" s="18" t="str">
        <f aca="false">IF(OR($G572="",$H572=""),"",$G572*$H572)</f>
        <v/>
      </c>
      <c r="J572" s="15"/>
      <c r="K572" s="10"/>
    </row>
    <row r="573" customFormat="false" ht="15" hidden="false" customHeight="false" outlineLevel="0" collapsed="false">
      <c r="A573" s="15"/>
      <c r="B573" s="10"/>
      <c r="C573" s="16" t="str">
        <f aca="false">IF($B573="","",IFERROR(INDEX(Clients!$B$5:$B$204,MATCH($B573,Clients!$A$5:$A$204,0)),"Code client inconnu"))</f>
        <v/>
      </c>
      <c r="D573" s="10"/>
      <c r="E573" s="16" t="str">
        <f aca="false">IF($D573="","",IFERROR(INDEX(Catalogue!$B$5:$B$304,MATCH($D573,Catalogue!$A$5:$A$304,0)),"Code produit inconnu"))</f>
        <v/>
      </c>
      <c r="F573" s="17" t="str">
        <f aca="false">IF($D573="","",IFERROR(INDEX(Catalogue!$C$5:$C$304,MATCH($D573,Catalogue!$A$5:$A$304,0)),""))</f>
        <v/>
      </c>
      <c r="G573" s="10"/>
      <c r="H573" s="18" t="str">
        <f aca="false">IF(OR($B573="",$D573=""),"",IFERROR(INDEX('Tarifs negocies'!$C$5:$C$404,MATCH($B573&amp;"|"&amp;$D573,'Tarifs negocies'!$D$5:$D$404,0)),IFERROR(INDEX(Catalogue!$D$5:$D$304,MATCH($D573,Catalogue!$A$5:$A$304,0))*(1-IFERROR(INDEX(Clients!$F$5:$F$204,MATCH($B573,Clients!$A$5:$A$204,0)),0)),"")))</f>
        <v/>
      </c>
      <c r="I573" s="18" t="str">
        <f aca="false">IF(OR($G573="",$H573=""),"",$G573*$H573)</f>
        <v/>
      </c>
      <c r="J573" s="15"/>
      <c r="K573" s="10"/>
    </row>
    <row r="574" customFormat="false" ht="15" hidden="false" customHeight="false" outlineLevel="0" collapsed="false">
      <c r="A574" s="15"/>
      <c r="B574" s="10"/>
      <c r="C574" s="16" t="str">
        <f aca="false">IF($B574="","",IFERROR(INDEX(Clients!$B$5:$B$204,MATCH($B574,Clients!$A$5:$A$204,0)),"Code client inconnu"))</f>
        <v/>
      </c>
      <c r="D574" s="10"/>
      <c r="E574" s="16" t="str">
        <f aca="false">IF($D574="","",IFERROR(INDEX(Catalogue!$B$5:$B$304,MATCH($D574,Catalogue!$A$5:$A$304,0)),"Code produit inconnu"))</f>
        <v/>
      </c>
      <c r="F574" s="17" t="str">
        <f aca="false">IF($D574="","",IFERROR(INDEX(Catalogue!$C$5:$C$304,MATCH($D574,Catalogue!$A$5:$A$304,0)),""))</f>
        <v/>
      </c>
      <c r="G574" s="10"/>
      <c r="H574" s="18" t="str">
        <f aca="false">IF(OR($B574="",$D574=""),"",IFERROR(INDEX('Tarifs negocies'!$C$5:$C$404,MATCH($B574&amp;"|"&amp;$D574,'Tarifs negocies'!$D$5:$D$404,0)),IFERROR(INDEX(Catalogue!$D$5:$D$304,MATCH($D574,Catalogue!$A$5:$A$304,0))*(1-IFERROR(INDEX(Clients!$F$5:$F$204,MATCH($B574,Clients!$A$5:$A$204,0)),0)),"")))</f>
        <v/>
      </c>
      <c r="I574" s="18" t="str">
        <f aca="false">IF(OR($G574="",$H574=""),"",$G574*$H574)</f>
        <v/>
      </c>
      <c r="J574" s="15"/>
      <c r="K574" s="10"/>
    </row>
    <row r="575" customFormat="false" ht="15" hidden="false" customHeight="false" outlineLevel="0" collapsed="false">
      <c r="A575" s="15"/>
      <c r="B575" s="10"/>
      <c r="C575" s="16" t="str">
        <f aca="false">IF($B575="","",IFERROR(INDEX(Clients!$B$5:$B$204,MATCH($B575,Clients!$A$5:$A$204,0)),"Code client inconnu"))</f>
        <v/>
      </c>
      <c r="D575" s="10"/>
      <c r="E575" s="16" t="str">
        <f aca="false">IF($D575="","",IFERROR(INDEX(Catalogue!$B$5:$B$304,MATCH($D575,Catalogue!$A$5:$A$304,0)),"Code produit inconnu"))</f>
        <v/>
      </c>
      <c r="F575" s="17" t="str">
        <f aca="false">IF($D575="","",IFERROR(INDEX(Catalogue!$C$5:$C$304,MATCH($D575,Catalogue!$A$5:$A$304,0)),""))</f>
        <v/>
      </c>
      <c r="G575" s="10"/>
      <c r="H575" s="18" t="str">
        <f aca="false">IF(OR($B575="",$D575=""),"",IFERROR(INDEX('Tarifs negocies'!$C$5:$C$404,MATCH($B575&amp;"|"&amp;$D575,'Tarifs negocies'!$D$5:$D$404,0)),IFERROR(INDEX(Catalogue!$D$5:$D$304,MATCH($D575,Catalogue!$A$5:$A$304,0))*(1-IFERROR(INDEX(Clients!$F$5:$F$204,MATCH($B575,Clients!$A$5:$A$204,0)),0)),"")))</f>
        <v/>
      </c>
      <c r="I575" s="18" t="str">
        <f aca="false">IF(OR($G575="",$H575=""),"",$G575*$H575)</f>
        <v/>
      </c>
      <c r="J575" s="15"/>
      <c r="K575" s="10"/>
    </row>
    <row r="576" customFormat="false" ht="15" hidden="false" customHeight="false" outlineLevel="0" collapsed="false">
      <c r="A576" s="15"/>
      <c r="B576" s="10"/>
      <c r="C576" s="16" t="str">
        <f aca="false">IF($B576="","",IFERROR(INDEX(Clients!$B$5:$B$204,MATCH($B576,Clients!$A$5:$A$204,0)),"Code client inconnu"))</f>
        <v/>
      </c>
      <c r="D576" s="10"/>
      <c r="E576" s="16" t="str">
        <f aca="false">IF($D576="","",IFERROR(INDEX(Catalogue!$B$5:$B$304,MATCH($D576,Catalogue!$A$5:$A$304,0)),"Code produit inconnu"))</f>
        <v/>
      </c>
      <c r="F576" s="17" t="str">
        <f aca="false">IF($D576="","",IFERROR(INDEX(Catalogue!$C$5:$C$304,MATCH($D576,Catalogue!$A$5:$A$304,0)),""))</f>
        <v/>
      </c>
      <c r="G576" s="10"/>
      <c r="H576" s="18" t="str">
        <f aca="false">IF(OR($B576="",$D576=""),"",IFERROR(INDEX('Tarifs negocies'!$C$5:$C$404,MATCH($B576&amp;"|"&amp;$D576,'Tarifs negocies'!$D$5:$D$404,0)),IFERROR(INDEX(Catalogue!$D$5:$D$304,MATCH($D576,Catalogue!$A$5:$A$304,0))*(1-IFERROR(INDEX(Clients!$F$5:$F$204,MATCH($B576,Clients!$A$5:$A$204,0)),0)),"")))</f>
        <v/>
      </c>
      <c r="I576" s="18" t="str">
        <f aca="false">IF(OR($G576="",$H576=""),"",$G576*$H576)</f>
        <v/>
      </c>
      <c r="J576" s="15"/>
      <c r="K576" s="10"/>
    </row>
    <row r="577" customFormat="false" ht="15" hidden="false" customHeight="false" outlineLevel="0" collapsed="false">
      <c r="A577" s="15"/>
      <c r="B577" s="10"/>
      <c r="C577" s="16" t="str">
        <f aca="false">IF($B577="","",IFERROR(INDEX(Clients!$B$5:$B$204,MATCH($B577,Clients!$A$5:$A$204,0)),"Code client inconnu"))</f>
        <v/>
      </c>
      <c r="D577" s="10"/>
      <c r="E577" s="16" t="str">
        <f aca="false">IF($D577="","",IFERROR(INDEX(Catalogue!$B$5:$B$304,MATCH($D577,Catalogue!$A$5:$A$304,0)),"Code produit inconnu"))</f>
        <v/>
      </c>
      <c r="F577" s="17" t="str">
        <f aca="false">IF($D577="","",IFERROR(INDEX(Catalogue!$C$5:$C$304,MATCH($D577,Catalogue!$A$5:$A$304,0)),""))</f>
        <v/>
      </c>
      <c r="G577" s="10"/>
      <c r="H577" s="18" t="str">
        <f aca="false">IF(OR($B577="",$D577=""),"",IFERROR(INDEX('Tarifs negocies'!$C$5:$C$404,MATCH($B577&amp;"|"&amp;$D577,'Tarifs negocies'!$D$5:$D$404,0)),IFERROR(INDEX(Catalogue!$D$5:$D$304,MATCH($D577,Catalogue!$A$5:$A$304,0))*(1-IFERROR(INDEX(Clients!$F$5:$F$204,MATCH($B577,Clients!$A$5:$A$204,0)),0)),"")))</f>
        <v/>
      </c>
      <c r="I577" s="18" t="str">
        <f aca="false">IF(OR($G577="",$H577=""),"",$G577*$H577)</f>
        <v/>
      </c>
      <c r="J577" s="15"/>
      <c r="K577" s="10"/>
    </row>
    <row r="578" customFormat="false" ht="15" hidden="false" customHeight="false" outlineLevel="0" collapsed="false">
      <c r="A578" s="15"/>
      <c r="B578" s="10"/>
      <c r="C578" s="16" t="str">
        <f aca="false">IF($B578="","",IFERROR(INDEX(Clients!$B$5:$B$204,MATCH($B578,Clients!$A$5:$A$204,0)),"Code client inconnu"))</f>
        <v/>
      </c>
      <c r="D578" s="10"/>
      <c r="E578" s="16" t="str">
        <f aca="false">IF($D578="","",IFERROR(INDEX(Catalogue!$B$5:$B$304,MATCH($D578,Catalogue!$A$5:$A$304,0)),"Code produit inconnu"))</f>
        <v/>
      </c>
      <c r="F578" s="17" t="str">
        <f aca="false">IF($D578="","",IFERROR(INDEX(Catalogue!$C$5:$C$304,MATCH($D578,Catalogue!$A$5:$A$304,0)),""))</f>
        <v/>
      </c>
      <c r="G578" s="10"/>
      <c r="H578" s="18" t="str">
        <f aca="false">IF(OR($B578="",$D578=""),"",IFERROR(INDEX('Tarifs negocies'!$C$5:$C$404,MATCH($B578&amp;"|"&amp;$D578,'Tarifs negocies'!$D$5:$D$404,0)),IFERROR(INDEX(Catalogue!$D$5:$D$304,MATCH($D578,Catalogue!$A$5:$A$304,0))*(1-IFERROR(INDEX(Clients!$F$5:$F$204,MATCH($B578,Clients!$A$5:$A$204,0)),0)),"")))</f>
        <v/>
      </c>
      <c r="I578" s="18" t="str">
        <f aca="false">IF(OR($G578="",$H578=""),"",$G578*$H578)</f>
        <v/>
      </c>
      <c r="J578" s="15"/>
      <c r="K578" s="10"/>
    </row>
    <row r="579" customFormat="false" ht="15" hidden="false" customHeight="false" outlineLevel="0" collapsed="false">
      <c r="A579" s="15"/>
      <c r="B579" s="10"/>
      <c r="C579" s="16" t="str">
        <f aca="false">IF($B579="","",IFERROR(INDEX(Clients!$B$5:$B$204,MATCH($B579,Clients!$A$5:$A$204,0)),"Code client inconnu"))</f>
        <v/>
      </c>
      <c r="D579" s="10"/>
      <c r="E579" s="16" t="str">
        <f aca="false">IF($D579="","",IFERROR(INDEX(Catalogue!$B$5:$B$304,MATCH($D579,Catalogue!$A$5:$A$304,0)),"Code produit inconnu"))</f>
        <v/>
      </c>
      <c r="F579" s="17" t="str">
        <f aca="false">IF($D579="","",IFERROR(INDEX(Catalogue!$C$5:$C$304,MATCH($D579,Catalogue!$A$5:$A$304,0)),""))</f>
        <v/>
      </c>
      <c r="G579" s="10"/>
      <c r="H579" s="18" t="str">
        <f aca="false">IF(OR($B579="",$D579=""),"",IFERROR(INDEX('Tarifs negocies'!$C$5:$C$404,MATCH($B579&amp;"|"&amp;$D579,'Tarifs negocies'!$D$5:$D$404,0)),IFERROR(INDEX(Catalogue!$D$5:$D$304,MATCH($D579,Catalogue!$A$5:$A$304,0))*(1-IFERROR(INDEX(Clients!$F$5:$F$204,MATCH($B579,Clients!$A$5:$A$204,0)),0)),"")))</f>
        <v/>
      </c>
      <c r="I579" s="18" t="str">
        <f aca="false">IF(OR($G579="",$H579=""),"",$G579*$H579)</f>
        <v/>
      </c>
      <c r="J579" s="15"/>
      <c r="K579" s="10"/>
    </row>
    <row r="580" customFormat="false" ht="15" hidden="false" customHeight="false" outlineLevel="0" collapsed="false">
      <c r="A580" s="15"/>
      <c r="B580" s="10"/>
      <c r="C580" s="16" t="str">
        <f aca="false">IF($B580="","",IFERROR(INDEX(Clients!$B$5:$B$204,MATCH($B580,Clients!$A$5:$A$204,0)),"Code client inconnu"))</f>
        <v/>
      </c>
      <c r="D580" s="10"/>
      <c r="E580" s="16" t="str">
        <f aca="false">IF($D580="","",IFERROR(INDEX(Catalogue!$B$5:$B$304,MATCH($D580,Catalogue!$A$5:$A$304,0)),"Code produit inconnu"))</f>
        <v/>
      </c>
      <c r="F580" s="17" t="str">
        <f aca="false">IF($D580="","",IFERROR(INDEX(Catalogue!$C$5:$C$304,MATCH($D580,Catalogue!$A$5:$A$304,0)),""))</f>
        <v/>
      </c>
      <c r="G580" s="10"/>
      <c r="H580" s="18" t="str">
        <f aca="false">IF(OR($B580="",$D580=""),"",IFERROR(INDEX('Tarifs negocies'!$C$5:$C$404,MATCH($B580&amp;"|"&amp;$D580,'Tarifs negocies'!$D$5:$D$404,0)),IFERROR(INDEX(Catalogue!$D$5:$D$304,MATCH($D580,Catalogue!$A$5:$A$304,0))*(1-IFERROR(INDEX(Clients!$F$5:$F$204,MATCH($B580,Clients!$A$5:$A$204,0)),0)),"")))</f>
        <v/>
      </c>
      <c r="I580" s="18" t="str">
        <f aca="false">IF(OR($G580="",$H580=""),"",$G580*$H580)</f>
        <v/>
      </c>
      <c r="J580" s="15"/>
      <c r="K580" s="10"/>
    </row>
    <row r="581" customFormat="false" ht="15" hidden="false" customHeight="false" outlineLevel="0" collapsed="false">
      <c r="A581" s="15"/>
      <c r="B581" s="10"/>
      <c r="C581" s="16" t="str">
        <f aca="false">IF($B581="","",IFERROR(INDEX(Clients!$B$5:$B$204,MATCH($B581,Clients!$A$5:$A$204,0)),"Code client inconnu"))</f>
        <v/>
      </c>
      <c r="D581" s="10"/>
      <c r="E581" s="16" t="str">
        <f aca="false">IF($D581="","",IFERROR(INDEX(Catalogue!$B$5:$B$304,MATCH($D581,Catalogue!$A$5:$A$304,0)),"Code produit inconnu"))</f>
        <v/>
      </c>
      <c r="F581" s="17" t="str">
        <f aca="false">IF($D581="","",IFERROR(INDEX(Catalogue!$C$5:$C$304,MATCH($D581,Catalogue!$A$5:$A$304,0)),""))</f>
        <v/>
      </c>
      <c r="G581" s="10"/>
      <c r="H581" s="18" t="str">
        <f aca="false">IF(OR($B581="",$D581=""),"",IFERROR(INDEX('Tarifs negocies'!$C$5:$C$404,MATCH($B581&amp;"|"&amp;$D581,'Tarifs negocies'!$D$5:$D$404,0)),IFERROR(INDEX(Catalogue!$D$5:$D$304,MATCH($D581,Catalogue!$A$5:$A$304,0))*(1-IFERROR(INDEX(Clients!$F$5:$F$204,MATCH($B581,Clients!$A$5:$A$204,0)),0)),"")))</f>
        <v/>
      </c>
      <c r="I581" s="18" t="str">
        <f aca="false">IF(OR($G581="",$H581=""),"",$G581*$H581)</f>
        <v/>
      </c>
      <c r="J581" s="15"/>
      <c r="K581" s="10"/>
    </row>
    <row r="582" customFormat="false" ht="15" hidden="false" customHeight="false" outlineLevel="0" collapsed="false">
      <c r="A582" s="15"/>
      <c r="B582" s="10"/>
      <c r="C582" s="16" t="str">
        <f aca="false">IF($B582="","",IFERROR(INDEX(Clients!$B$5:$B$204,MATCH($B582,Clients!$A$5:$A$204,0)),"Code client inconnu"))</f>
        <v/>
      </c>
      <c r="D582" s="10"/>
      <c r="E582" s="16" t="str">
        <f aca="false">IF($D582="","",IFERROR(INDEX(Catalogue!$B$5:$B$304,MATCH($D582,Catalogue!$A$5:$A$304,0)),"Code produit inconnu"))</f>
        <v/>
      </c>
      <c r="F582" s="17" t="str">
        <f aca="false">IF($D582="","",IFERROR(INDEX(Catalogue!$C$5:$C$304,MATCH($D582,Catalogue!$A$5:$A$304,0)),""))</f>
        <v/>
      </c>
      <c r="G582" s="10"/>
      <c r="H582" s="18" t="str">
        <f aca="false">IF(OR($B582="",$D582=""),"",IFERROR(INDEX('Tarifs negocies'!$C$5:$C$404,MATCH($B582&amp;"|"&amp;$D582,'Tarifs negocies'!$D$5:$D$404,0)),IFERROR(INDEX(Catalogue!$D$5:$D$304,MATCH($D582,Catalogue!$A$5:$A$304,0))*(1-IFERROR(INDEX(Clients!$F$5:$F$204,MATCH($B582,Clients!$A$5:$A$204,0)),0)),"")))</f>
        <v/>
      </c>
      <c r="I582" s="18" t="str">
        <f aca="false">IF(OR($G582="",$H582=""),"",$G582*$H582)</f>
        <v/>
      </c>
      <c r="J582" s="15"/>
      <c r="K582" s="10"/>
    </row>
    <row r="583" customFormat="false" ht="15" hidden="false" customHeight="false" outlineLevel="0" collapsed="false">
      <c r="A583" s="15"/>
      <c r="B583" s="10"/>
      <c r="C583" s="16" t="str">
        <f aca="false">IF($B583="","",IFERROR(INDEX(Clients!$B$5:$B$204,MATCH($B583,Clients!$A$5:$A$204,0)),"Code client inconnu"))</f>
        <v/>
      </c>
      <c r="D583" s="10"/>
      <c r="E583" s="16" t="str">
        <f aca="false">IF($D583="","",IFERROR(INDEX(Catalogue!$B$5:$B$304,MATCH($D583,Catalogue!$A$5:$A$304,0)),"Code produit inconnu"))</f>
        <v/>
      </c>
      <c r="F583" s="17" t="str">
        <f aca="false">IF($D583="","",IFERROR(INDEX(Catalogue!$C$5:$C$304,MATCH($D583,Catalogue!$A$5:$A$304,0)),""))</f>
        <v/>
      </c>
      <c r="G583" s="10"/>
      <c r="H583" s="18" t="str">
        <f aca="false">IF(OR($B583="",$D583=""),"",IFERROR(INDEX('Tarifs negocies'!$C$5:$C$404,MATCH($B583&amp;"|"&amp;$D583,'Tarifs negocies'!$D$5:$D$404,0)),IFERROR(INDEX(Catalogue!$D$5:$D$304,MATCH($D583,Catalogue!$A$5:$A$304,0))*(1-IFERROR(INDEX(Clients!$F$5:$F$204,MATCH($B583,Clients!$A$5:$A$204,0)),0)),"")))</f>
        <v/>
      </c>
      <c r="I583" s="18" t="str">
        <f aca="false">IF(OR($G583="",$H583=""),"",$G583*$H583)</f>
        <v/>
      </c>
      <c r="J583" s="15"/>
      <c r="K583" s="10"/>
    </row>
    <row r="584" customFormat="false" ht="15" hidden="false" customHeight="false" outlineLevel="0" collapsed="false">
      <c r="A584" s="15"/>
      <c r="B584" s="10"/>
      <c r="C584" s="16" t="str">
        <f aca="false">IF($B584="","",IFERROR(INDEX(Clients!$B$5:$B$204,MATCH($B584,Clients!$A$5:$A$204,0)),"Code client inconnu"))</f>
        <v/>
      </c>
      <c r="D584" s="10"/>
      <c r="E584" s="16" t="str">
        <f aca="false">IF($D584="","",IFERROR(INDEX(Catalogue!$B$5:$B$304,MATCH($D584,Catalogue!$A$5:$A$304,0)),"Code produit inconnu"))</f>
        <v/>
      </c>
      <c r="F584" s="17" t="str">
        <f aca="false">IF($D584="","",IFERROR(INDEX(Catalogue!$C$5:$C$304,MATCH($D584,Catalogue!$A$5:$A$304,0)),""))</f>
        <v/>
      </c>
      <c r="G584" s="10"/>
      <c r="H584" s="18" t="str">
        <f aca="false">IF(OR($B584="",$D584=""),"",IFERROR(INDEX('Tarifs negocies'!$C$5:$C$404,MATCH($B584&amp;"|"&amp;$D584,'Tarifs negocies'!$D$5:$D$404,0)),IFERROR(INDEX(Catalogue!$D$5:$D$304,MATCH($D584,Catalogue!$A$5:$A$304,0))*(1-IFERROR(INDEX(Clients!$F$5:$F$204,MATCH($B584,Clients!$A$5:$A$204,0)),0)),"")))</f>
        <v/>
      </c>
      <c r="I584" s="18" t="str">
        <f aca="false">IF(OR($G584="",$H584=""),"",$G584*$H584)</f>
        <v/>
      </c>
      <c r="J584" s="15"/>
      <c r="K584" s="10"/>
    </row>
    <row r="585" customFormat="false" ht="15" hidden="false" customHeight="false" outlineLevel="0" collapsed="false">
      <c r="A585" s="15"/>
      <c r="B585" s="10"/>
      <c r="C585" s="16" t="str">
        <f aca="false">IF($B585="","",IFERROR(INDEX(Clients!$B$5:$B$204,MATCH($B585,Clients!$A$5:$A$204,0)),"Code client inconnu"))</f>
        <v/>
      </c>
      <c r="D585" s="10"/>
      <c r="E585" s="16" t="str">
        <f aca="false">IF($D585="","",IFERROR(INDEX(Catalogue!$B$5:$B$304,MATCH($D585,Catalogue!$A$5:$A$304,0)),"Code produit inconnu"))</f>
        <v/>
      </c>
      <c r="F585" s="17" t="str">
        <f aca="false">IF($D585="","",IFERROR(INDEX(Catalogue!$C$5:$C$304,MATCH($D585,Catalogue!$A$5:$A$304,0)),""))</f>
        <v/>
      </c>
      <c r="G585" s="10"/>
      <c r="H585" s="18" t="str">
        <f aca="false">IF(OR($B585="",$D585=""),"",IFERROR(INDEX('Tarifs negocies'!$C$5:$C$404,MATCH($B585&amp;"|"&amp;$D585,'Tarifs negocies'!$D$5:$D$404,0)),IFERROR(INDEX(Catalogue!$D$5:$D$304,MATCH($D585,Catalogue!$A$5:$A$304,0))*(1-IFERROR(INDEX(Clients!$F$5:$F$204,MATCH($B585,Clients!$A$5:$A$204,0)),0)),"")))</f>
        <v/>
      </c>
      <c r="I585" s="18" t="str">
        <f aca="false">IF(OR($G585="",$H585=""),"",$G585*$H585)</f>
        <v/>
      </c>
      <c r="J585" s="15"/>
      <c r="K585" s="10"/>
    </row>
    <row r="586" customFormat="false" ht="15" hidden="false" customHeight="false" outlineLevel="0" collapsed="false">
      <c r="A586" s="15"/>
      <c r="B586" s="10"/>
      <c r="C586" s="16" t="str">
        <f aca="false">IF($B586="","",IFERROR(INDEX(Clients!$B$5:$B$204,MATCH($B586,Clients!$A$5:$A$204,0)),"Code client inconnu"))</f>
        <v/>
      </c>
      <c r="D586" s="10"/>
      <c r="E586" s="16" t="str">
        <f aca="false">IF($D586="","",IFERROR(INDEX(Catalogue!$B$5:$B$304,MATCH($D586,Catalogue!$A$5:$A$304,0)),"Code produit inconnu"))</f>
        <v/>
      </c>
      <c r="F586" s="17" t="str">
        <f aca="false">IF($D586="","",IFERROR(INDEX(Catalogue!$C$5:$C$304,MATCH($D586,Catalogue!$A$5:$A$304,0)),""))</f>
        <v/>
      </c>
      <c r="G586" s="10"/>
      <c r="H586" s="18" t="str">
        <f aca="false">IF(OR($B586="",$D586=""),"",IFERROR(INDEX('Tarifs negocies'!$C$5:$C$404,MATCH($B586&amp;"|"&amp;$D586,'Tarifs negocies'!$D$5:$D$404,0)),IFERROR(INDEX(Catalogue!$D$5:$D$304,MATCH($D586,Catalogue!$A$5:$A$304,0))*(1-IFERROR(INDEX(Clients!$F$5:$F$204,MATCH($B586,Clients!$A$5:$A$204,0)),0)),"")))</f>
        <v/>
      </c>
      <c r="I586" s="18" t="str">
        <f aca="false">IF(OR($G586="",$H586=""),"",$G586*$H586)</f>
        <v/>
      </c>
      <c r="J586" s="15"/>
      <c r="K586" s="10"/>
    </row>
    <row r="587" customFormat="false" ht="15" hidden="false" customHeight="false" outlineLevel="0" collapsed="false">
      <c r="A587" s="15"/>
      <c r="B587" s="10"/>
      <c r="C587" s="16" t="str">
        <f aca="false">IF($B587="","",IFERROR(INDEX(Clients!$B$5:$B$204,MATCH($B587,Clients!$A$5:$A$204,0)),"Code client inconnu"))</f>
        <v/>
      </c>
      <c r="D587" s="10"/>
      <c r="E587" s="16" t="str">
        <f aca="false">IF($D587="","",IFERROR(INDEX(Catalogue!$B$5:$B$304,MATCH($D587,Catalogue!$A$5:$A$304,0)),"Code produit inconnu"))</f>
        <v/>
      </c>
      <c r="F587" s="17" t="str">
        <f aca="false">IF($D587="","",IFERROR(INDEX(Catalogue!$C$5:$C$304,MATCH($D587,Catalogue!$A$5:$A$304,0)),""))</f>
        <v/>
      </c>
      <c r="G587" s="10"/>
      <c r="H587" s="18" t="str">
        <f aca="false">IF(OR($B587="",$D587=""),"",IFERROR(INDEX('Tarifs negocies'!$C$5:$C$404,MATCH($B587&amp;"|"&amp;$D587,'Tarifs negocies'!$D$5:$D$404,0)),IFERROR(INDEX(Catalogue!$D$5:$D$304,MATCH($D587,Catalogue!$A$5:$A$304,0))*(1-IFERROR(INDEX(Clients!$F$5:$F$204,MATCH($B587,Clients!$A$5:$A$204,0)),0)),"")))</f>
        <v/>
      </c>
      <c r="I587" s="18" t="str">
        <f aca="false">IF(OR($G587="",$H587=""),"",$G587*$H587)</f>
        <v/>
      </c>
      <c r="J587" s="15"/>
      <c r="K587" s="10"/>
    </row>
    <row r="588" customFormat="false" ht="15" hidden="false" customHeight="false" outlineLevel="0" collapsed="false">
      <c r="A588" s="15"/>
      <c r="B588" s="10"/>
      <c r="C588" s="16" t="str">
        <f aca="false">IF($B588="","",IFERROR(INDEX(Clients!$B$5:$B$204,MATCH($B588,Clients!$A$5:$A$204,0)),"Code client inconnu"))</f>
        <v/>
      </c>
      <c r="D588" s="10"/>
      <c r="E588" s="16" t="str">
        <f aca="false">IF($D588="","",IFERROR(INDEX(Catalogue!$B$5:$B$304,MATCH($D588,Catalogue!$A$5:$A$304,0)),"Code produit inconnu"))</f>
        <v/>
      </c>
      <c r="F588" s="17" t="str">
        <f aca="false">IF($D588="","",IFERROR(INDEX(Catalogue!$C$5:$C$304,MATCH($D588,Catalogue!$A$5:$A$304,0)),""))</f>
        <v/>
      </c>
      <c r="G588" s="10"/>
      <c r="H588" s="18" t="str">
        <f aca="false">IF(OR($B588="",$D588=""),"",IFERROR(INDEX('Tarifs negocies'!$C$5:$C$404,MATCH($B588&amp;"|"&amp;$D588,'Tarifs negocies'!$D$5:$D$404,0)),IFERROR(INDEX(Catalogue!$D$5:$D$304,MATCH($D588,Catalogue!$A$5:$A$304,0))*(1-IFERROR(INDEX(Clients!$F$5:$F$204,MATCH($B588,Clients!$A$5:$A$204,0)),0)),"")))</f>
        <v/>
      </c>
      <c r="I588" s="18" t="str">
        <f aca="false">IF(OR($G588="",$H588=""),"",$G588*$H588)</f>
        <v/>
      </c>
      <c r="J588" s="15"/>
      <c r="K588" s="10"/>
    </row>
    <row r="589" customFormat="false" ht="15" hidden="false" customHeight="false" outlineLevel="0" collapsed="false">
      <c r="A589" s="15"/>
      <c r="B589" s="10"/>
      <c r="C589" s="16" t="str">
        <f aca="false">IF($B589="","",IFERROR(INDEX(Clients!$B$5:$B$204,MATCH($B589,Clients!$A$5:$A$204,0)),"Code client inconnu"))</f>
        <v/>
      </c>
      <c r="D589" s="10"/>
      <c r="E589" s="16" t="str">
        <f aca="false">IF($D589="","",IFERROR(INDEX(Catalogue!$B$5:$B$304,MATCH($D589,Catalogue!$A$5:$A$304,0)),"Code produit inconnu"))</f>
        <v/>
      </c>
      <c r="F589" s="17" t="str">
        <f aca="false">IF($D589="","",IFERROR(INDEX(Catalogue!$C$5:$C$304,MATCH($D589,Catalogue!$A$5:$A$304,0)),""))</f>
        <v/>
      </c>
      <c r="G589" s="10"/>
      <c r="H589" s="18" t="str">
        <f aca="false">IF(OR($B589="",$D589=""),"",IFERROR(INDEX('Tarifs negocies'!$C$5:$C$404,MATCH($B589&amp;"|"&amp;$D589,'Tarifs negocies'!$D$5:$D$404,0)),IFERROR(INDEX(Catalogue!$D$5:$D$304,MATCH($D589,Catalogue!$A$5:$A$304,0))*(1-IFERROR(INDEX(Clients!$F$5:$F$204,MATCH($B589,Clients!$A$5:$A$204,0)),0)),"")))</f>
        <v/>
      </c>
      <c r="I589" s="18" t="str">
        <f aca="false">IF(OR($G589="",$H589=""),"",$G589*$H589)</f>
        <v/>
      </c>
      <c r="J589" s="15"/>
      <c r="K589" s="10"/>
    </row>
    <row r="590" customFormat="false" ht="15" hidden="false" customHeight="false" outlineLevel="0" collapsed="false">
      <c r="A590" s="15"/>
      <c r="B590" s="10"/>
      <c r="C590" s="16" t="str">
        <f aca="false">IF($B590="","",IFERROR(INDEX(Clients!$B$5:$B$204,MATCH($B590,Clients!$A$5:$A$204,0)),"Code client inconnu"))</f>
        <v/>
      </c>
      <c r="D590" s="10"/>
      <c r="E590" s="16" t="str">
        <f aca="false">IF($D590="","",IFERROR(INDEX(Catalogue!$B$5:$B$304,MATCH($D590,Catalogue!$A$5:$A$304,0)),"Code produit inconnu"))</f>
        <v/>
      </c>
      <c r="F590" s="17" t="str">
        <f aca="false">IF($D590="","",IFERROR(INDEX(Catalogue!$C$5:$C$304,MATCH($D590,Catalogue!$A$5:$A$304,0)),""))</f>
        <v/>
      </c>
      <c r="G590" s="10"/>
      <c r="H590" s="18" t="str">
        <f aca="false">IF(OR($B590="",$D590=""),"",IFERROR(INDEX('Tarifs negocies'!$C$5:$C$404,MATCH($B590&amp;"|"&amp;$D590,'Tarifs negocies'!$D$5:$D$404,0)),IFERROR(INDEX(Catalogue!$D$5:$D$304,MATCH($D590,Catalogue!$A$5:$A$304,0))*(1-IFERROR(INDEX(Clients!$F$5:$F$204,MATCH($B590,Clients!$A$5:$A$204,0)),0)),"")))</f>
        <v/>
      </c>
      <c r="I590" s="18" t="str">
        <f aca="false">IF(OR($G590="",$H590=""),"",$G590*$H590)</f>
        <v/>
      </c>
      <c r="J590" s="15"/>
      <c r="K590" s="10"/>
    </row>
    <row r="591" customFormat="false" ht="15" hidden="false" customHeight="false" outlineLevel="0" collapsed="false">
      <c r="A591" s="15"/>
      <c r="B591" s="10"/>
      <c r="C591" s="16" t="str">
        <f aca="false">IF($B591="","",IFERROR(INDEX(Clients!$B$5:$B$204,MATCH($B591,Clients!$A$5:$A$204,0)),"Code client inconnu"))</f>
        <v/>
      </c>
      <c r="D591" s="10"/>
      <c r="E591" s="16" t="str">
        <f aca="false">IF($D591="","",IFERROR(INDEX(Catalogue!$B$5:$B$304,MATCH($D591,Catalogue!$A$5:$A$304,0)),"Code produit inconnu"))</f>
        <v/>
      </c>
      <c r="F591" s="17" t="str">
        <f aca="false">IF($D591="","",IFERROR(INDEX(Catalogue!$C$5:$C$304,MATCH($D591,Catalogue!$A$5:$A$304,0)),""))</f>
        <v/>
      </c>
      <c r="G591" s="10"/>
      <c r="H591" s="18" t="str">
        <f aca="false">IF(OR($B591="",$D591=""),"",IFERROR(INDEX('Tarifs negocies'!$C$5:$C$404,MATCH($B591&amp;"|"&amp;$D591,'Tarifs negocies'!$D$5:$D$404,0)),IFERROR(INDEX(Catalogue!$D$5:$D$304,MATCH($D591,Catalogue!$A$5:$A$304,0))*(1-IFERROR(INDEX(Clients!$F$5:$F$204,MATCH($B591,Clients!$A$5:$A$204,0)),0)),"")))</f>
        <v/>
      </c>
      <c r="I591" s="18" t="str">
        <f aca="false">IF(OR($G591="",$H591=""),"",$G591*$H591)</f>
        <v/>
      </c>
      <c r="J591" s="15"/>
      <c r="K591" s="10"/>
    </row>
    <row r="592" customFormat="false" ht="15" hidden="false" customHeight="false" outlineLevel="0" collapsed="false">
      <c r="A592" s="15"/>
      <c r="B592" s="10"/>
      <c r="C592" s="16" t="str">
        <f aca="false">IF($B592="","",IFERROR(INDEX(Clients!$B$5:$B$204,MATCH($B592,Clients!$A$5:$A$204,0)),"Code client inconnu"))</f>
        <v/>
      </c>
      <c r="D592" s="10"/>
      <c r="E592" s="16" t="str">
        <f aca="false">IF($D592="","",IFERROR(INDEX(Catalogue!$B$5:$B$304,MATCH($D592,Catalogue!$A$5:$A$304,0)),"Code produit inconnu"))</f>
        <v/>
      </c>
      <c r="F592" s="17" t="str">
        <f aca="false">IF($D592="","",IFERROR(INDEX(Catalogue!$C$5:$C$304,MATCH($D592,Catalogue!$A$5:$A$304,0)),""))</f>
        <v/>
      </c>
      <c r="G592" s="10"/>
      <c r="H592" s="18" t="str">
        <f aca="false">IF(OR($B592="",$D592=""),"",IFERROR(INDEX('Tarifs negocies'!$C$5:$C$404,MATCH($B592&amp;"|"&amp;$D592,'Tarifs negocies'!$D$5:$D$404,0)),IFERROR(INDEX(Catalogue!$D$5:$D$304,MATCH($D592,Catalogue!$A$5:$A$304,0))*(1-IFERROR(INDEX(Clients!$F$5:$F$204,MATCH($B592,Clients!$A$5:$A$204,0)),0)),"")))</f>
        <v/>
      </c>
      <c r="I592" s="18" t="str">
        <f aca="false">IF(OR($G592="",$H592=""),"",$G592*$H592)</f>
        <v/>
      </c>
      <c r="J592" s="15"/>
      <c r="K592" s="10"/>
    </row>
    <row r="593" customFormat="false" ht="15" hidden="false" customHeight="false" outlineLevel="0" collapsed="false">
      <c r="A593" s="15"/>
      <c r="B593" s="10"/>
      <c r="C593" s="16" t="str">
        <f aca="false">IF($B593="","",IFERROR(INDEX(Clients!$B$5:$B$204,MATCH($B593,Clients!$A$5:$A$204,0)),"Code client inconnu"))</f>
        <v/>
      </c>
      <c r="D593" s="10"/>
      <c r="E593" s="16" t="str">
        <f aca="false">IF($D593="","",IFERROR(INDEX(Catalogue!$B$5:$B$304,MATCH($D593,Catalogue!$A$5:$A$304,0)),"Code produit inconnu"))</f>
        <v/>
      </c>
      <c r="F593" s="17" t="str">
        <f aca="false">IF($D593="","",IFERROR(INDEX(Catalogue!$C$5:$C$304,MATCH($D593,Catalogue!$A$5:$A$304,0)),""))</f>
        <v/>
      </c>
      <c r="G593" s="10"/>
      <c r="H593" s="18" t="str">
        <f aca="false">IF(OR($B593="",$D593=""),"",IFERROR(INDEX('Tarifs negocies'!$C$5:$C$404,MATCH($B593&amp;"|"&amp;$D593,'Tarifs negocies'!$D$5:$D$404,0)),IFERROR(INDEX(Catalogue!$D$5:$D$304,MATCH($D593,Catalogue!$A$5:$A$304,0))*(1-IFERROR(INDEX(Clients!$F$5:$F$204,MATCH($B593,Clients!$A$5:$A$204,0)),0)),"")))</f>
        <v/>
      </c>
      <c r="I593" s="18" t="str">
        <f aca="false">IF(OR($G593="",$H593=""),"",$G593*$H593)</f>
        <v/>
      </c>
      <c r="J593" s="15"/>
      <c r="K593" s="10"/>
    </row>
    <row r="594" customFormat="false" ht="15" hidden="false" customHeight="false" outlineLevel="0" collapsed="false">
      <c r="A594" s="15"/>
      <c r="B594" s="10"/>
      <c r="C594" s="16" t="str">
        <f aca="false">IF($B594="","",IFERROR(INDEX(Clients!$B$5:$B$204,MATCH($B594,Clients!$A$5:$A$204,0)),"Code client inconnu"))</f>
        <v/>
      </c>
      <c r="D594" s="10"/>
      <c r="E594" s="16" t="str">
        <f aca="false">IF($D594="","",IFERROR(INDEX(Catalogue!$B$5:$B$304,MATCH($D594,Catalogue!$A$5:$A$304,0)),"Code produit inconnu"))</f>
        <v/>
      </c>
      <c r="F594" s="17" t="str">
        <f aca="false">IF($D594="","",IFERROR(INDEX(Catalogue!$C$5:$C$304,MATCH($D594,Catalogue!$A$5:$A$304,0)),""))</f>
        <v/>
      </c>
      <c r="G594" s="10"/>
      <c r="H594" s="18" t="str">
        <f aca="false">IF(OR($B594="",$D594=""),"",IFERROR(INDEX('Tarifs negocies'!$C$5:$C$404,MATCH($B594&amp;"|"&amp;$D594,'Tarifs negocies'!$D$5:$D$404,0)),IFERROR(INDEX(Catalogue!$D$5:$D$304,MATCH($D594,Catalogue!$A$5:$A$304,0))*(1-IFERROR(INDEX(Clients!$F$5:$F$204,MATCH($B594,Clients!$A$5:$A$204,0)),0)),"")))</f>
        <v/>
      </c>
      <c r="I594" s="18" t="str">
        <f aca="false">IF(OR($G594="",$H594=""),"",$G594*$H594)</f>
        <v/>
      </c>
      <c r="J594" s="15"/>
      <c r="K594" s="10"/>
    </row>
    <row r="595" customFormat="false" ht="15" hidden="false" customHeight="false" outlineLevel="0" collapsed="false">
      <c r="A595" s="15"/>
      <c r="B595" s="10"/>
      <c r="C595" s="16" t="str">
        <f aca="false">IF($B595="","",IFERROR(INDEX(Clients!$B$5:$B$204,MATCH($B595,Clients!$A$5:$A$204,0)),"Code client inconnu"))</f>
        <v/>
      </c>
      <c r="D595" s="10"/>
      <c r="E595" s="16" t="str">
        <f aca="false">IF($D595="","",IFERROR(INDEX(Catalogue!$B$5:$B$304,MATCH($D595,Catalogue!$A$5:$A$304,0)),"Code produit inconnu"))</f>
        <v/>
      </c>
      <c r="F595" s="17" t="str">
        <f aca="false">IF($D595="","",IFERROR(INDEX(Catalogue!$C$5:$C$304,MATCH($D595,Catalogue!$A$5:$A$304,0)),""))</f>
        <v/>
      </c>
      <c r="G595" s="10"/>
      <c r="H595" s="18" t="str">
        <f aca="false">IF(OR($B595="",$D595=""),"",IFERROR(INDEX('Tarifs negocies'!$C$5:$C$404,MATCH($B595&amp;"|"&amp;$D595,'Tarifs negocies'!$D$5:$D$404,0)),IFERROR(INDEX(Catalogue!$D$5:$D$304,MATCH($D595,Catalogue!$A$5:$A$304,0))*(1-IFERROR(INDEX(Clients!$F$5:$F$204,MATCH($B595,Clients!$A$5:$A$204,0)),0)),"")))</f>
        <v/>
      </c>
      <c r="I595" s="18" t="str">
        <f aca="false">IF(OR($G595="",$H595=""),"",$G595*$H595)</f>
        <v/>
      </c>
      <c r="J595" s="15"/>
      <c r="K595" s="10"/>
    </row>
    <row r="596" customFormat="false" ht="15" hidden="false" customHeight="false" outlineLevel="0" collapsed="false">
      <c r="A596" s="15"/>
      <c r="B596" s="10"/>
      <c r="C596" s="16" t="str">
        <f aca="false">IF($B596="","",IFERROR(INDEX(Clients!$B$5:$B$204,MATCH($B596,Clients!$A$5:$A$204,0)),"Code client inconnu"))</f>
        <v/>
      </c>
      <c r="D596" s="10"/>
      <c r="E596" s="16" t="str">
        <f aca="false">IF($D596="","",IFERROR(INDEX(Catalogue!$B$5:$B$304,MATCH($D596,Catalogue!$A$5:$A$304,0)),"Code produit inconnu"))</f>
        <v/>
      </c>
      <c r="F596" s="17" t="str">
        <f aca="false">IF($D596="","",IFERROR(INDEX(Catalogue!$C$5:$C$304,MATCH($D596,Catalogue!$A$5:$A$304,0)),""))</f>
        <v/>
      </c>
      <c r="G596" s="10"/>
      <c r="H596" s="18" t="str">
        <f aca="false">IF(OR($B596="",$D596=""),"",IFERROR(INDEX('Tarifs negocies'!$C$5:$C$404,MATCH($B596&amp;"|"&amp;$D596,'Tarifs negocies'!$D$5:$D$404,0)),IFERROR(INDEX(Catalogue!$D$5:$D$304,MATCH($D596,Catalogue!$A$5:$A$304,0))*(1-IFERROR(INDEX(Clients!$F$5:$F$204,MATCH($B596,Clients!$A$5:$A$204,0)),0)),"")))</f>
        <v/>
      </c>
      <c r="I596" s="18" t="str">
        <f aca="false">IF(OR($G596="",$H596=""),"",$G596*$H596)</f>
        <v/>
      </c>
      <c r="J596" s="15"/>
      <c r="K596" s="10"/>
    </row>
    <row r="597" customFormat="false" ht="15" hidden="false" customHeight="false" outlineLevel="0" collapsed="false">
      <c r="A597" s="15"/>
      <c r="B597" s="10"/>
      <c r="C597" s="16" t="str">
        <f aca="false">IF($B597="","",IFERROR(INDEX(Clients!$B$5:$B$204,MATCH($B597,Clients!$A$5:$A$204,0)),"Code client inconnu"))</f>
        <v/>
      </c>
      <c r="D597" s="10"/>
      <c r="E597" s="16" t="str">
        <f aca="false">IF($D597="","",IFERROR(INDEX(Catalogue!$B$5:$B$304,MATCH($D597,Catalogue!$A$5:$A$304,0)),"Code produit inconnu"))</f>
        <v/>
      </c>
      <c r="F597" s="17" t="str">
        <f aca="false">IF($D597="","",IFERROR(INDEX(Catalogue!$C$5:$C$304,MATCH($D597,Catalogue!$A$5:$A$304,0)),""))</f>
        <v/>
      </c>
      <c r="G597" s="10"/>
      <c r="H597" s="18" t="str">
        <f aca="false">IF(OR($B597="",$D597=""),"",IFERROR(INDEX('Tarifs negocies'!$C$5:$C$404,MATCH($B597&amp;"|"&amp;$D597,'Tarifs negocies'!$D$5:$D$404,0)),IFERROR(INDEX(Catalogue!$D$5:$D$304,MATCH($D597,Catalogue!$A$5:$A$304,0))*(1-IFERROR(INDEX(Clients!$F$5:$F$204,MATCH($B597,Clients!$A$5:$A$204,0)),0)),"")))</f>
        <v/>
      </c>
      <c r="I597" s="18" t="str">
        <f aca="false">IF(OR($G597="",$H597=""),"",$G597*$H597)</f>
        <v/>
      </c>
      <c r="J597" s="15"/>
      <c r="K597" s="10"/>
    </row>
    <row r="598" customFormat="false" ht="15" hidden="false" customHeight="false" outlineLevel="0" collapsed="false">
      <c r="A598" s="15"/>
      <c r="B598" s="10"/>
      <c r="C598" s="16" t="str">
        <f aca="false">IF($B598="","",IFERROR(INDEX(Clients!$B$5:$B$204,MATCH($B598,Clients!$A$5:$A$204,0)),"Code client inconnu"))</f>
        <v/>
      </c>
      <c r="D598" s="10"/>
      <c r="E598" s="16" t="str">
        <f aca="false">IF($D598="","",IFERROR(INDEX(Catalogue!$B$5:$B$304,MATCH($D598,Catalogue!$A$5:$A$304,0)),"Code produit inconnu"))</f>
        <v/>
      </c>
      <c r="F598" s="17" t="str">
        <f aca="false">IF($D598="","",IFERROR(INDEX(Catalogue!$C$5:$C$304,MATCH($D598,Catalogue!$A$5:$A$304,0)),""))</f>
        <v/>
      </c>
      <c r="G598" s="10"/>
      <c r="H598" s="18" t="str">
        <f aca="false">IF(OR($B598="",$D598=""),"",IFERROR(INDEX('Tarifs negocies'!$C$5:$C$404,MATCH($B598&amp;"|"&amp;$D598,'Tarifs negocies'!$D$5:$D$404,0)),IFERROR(INDEX(Catalogue!$D$5:$D$304,MATCH($D598,Catalogue!$A$5:$A$304,0))*(1-IFERROR(INDEX(Clients!$F$5:$F$204,MATCH($B598,Clients!$A$5:$A$204,0)),0)),"")))</f>
        <v/>
      </c>
      <c r="I598" s="18" t="str">
        <f aca="false">IF(OR($G598="",$H598=""),"",$G598*$H598)</f>
        <v/>
      </c>
      <c r="J598" s="15"/>
      <c r="K598" s="10"/>
    </row>
    <row r="599" customFormat="false" ht="15" hidden="false" customHeight="false" outlineLevel="0" collapsed="false">
      <c r="A599" s="15"/>
      <c r="B599" s="10"/>
      <c r="C599" s="16" t="str">
        <f aca="false">IF($B599="","",IFERROR(INDEX(Clients!$B$5:$B$204,MATCH($B599,Clients!$A$5:$A$204,0)),"Code client inconnu"))</f>
        <v/>
      </c>
      <c r="D599" s="10"/>
      <c r="E599" s="16" t="str">
        <f aca="false">IF($D599="","",IFERROR(INDEX(Catalogue!$B$5:$B$304,MATCH($D599,Catalogue!$A$5:$A$304,0)),"Code produit inconnu"))</f>
        <v/>
      </c>
      <c r="F599" s="17" t="str">
        <f aca="false">IF($D599="","",IFERROR(INDEX(Catalogue!$C$5:$C$304,MATCH($D599,Catalogue!$A$5:$A$304,0)),""))</f>
        <v/>
      </c>
      <c r="G599" s="10"/>
      <c r="H599" s="18" t="str">
        <f aca="false">IF(OR($B599="",$D599=""),"",IFERROR(INDEX('Tarifs negocies'!$C$5:$C$404,MATCH($B599&amp;"|"&amp;$D599,'Tarifs negocies'!$D$5:$D$404,0)),IFERROR(INDEX(Catalogue!$D$5:$D$304,MATCH($D599,Catalogue!$A$5:$A$304,0))*(1-IFERROR(INDEX(Clients!$F$5:$F$204,MATCH($B599,Clients!$A$5:$A$204,0)),0)),"")))</f>
        <v/>
      </c>
      <c r="I599" s="18" t="str">
        <f aca="false">IF(OR($G599="",$H599=""),"",$G599*$H599)</f>
        <v/>
      </c>
      <c r="J599" s="15"/>
      <c r="K599" s="10"/>
    </row>
    <row r="600" customFormat="false" ht="15" hidden="false" customHeight="false" outlineLevel="0" collapsed="false">
      <c r="A600" s="15"/>
      <c r="B600" s="10"/>
      <c r="C600" s="16" t="str">
        <f aca="false">IF($B600="","",IFERROR(INDEX(Clients!$B$5:$B$204,MATCH($B600,Clients!$A$5:$A$204,0)),"Code client inconnu"))</f>
        <v/>
      </c>
      <c r="D600" s="10"/>
      <c r="E600" s="16" t="str">
        <f aca="false">IF($D600="","",IFERROR(INDEX(Catalogue!$B$5:$B$304,MATCH($D600,Catalogue!$A$5:$A$304,0)),"Code produit inconnu"))</f>
        <v/>
      </c>
      <c r="F600" s="17" t="str">
        <f aca="false">IF($D600="","",IFERROR(INDEX(Catalogue!$C$5:$C$304,MATCH($D600,Catalogue!$A$5:$A$304,0)),""))</f>
        <v/>
      </c>
      <c r="G600" s="10"/>
      <c r="H600" s="18" t="str">
        <f aca="false">IF(OR($B600="",$D600=""),"",IFERROR(INDEX('Tarifs negocies'!$C$5:$C$404,MATCH($B600&amp;"|"&amp;$D600,'Tarifs negocies'!$D$5:$D$404,0)),IFERROR(INDEX(Catalogue!$D$5:$D$304,MATCH($D600,Catalogue!$A$5:$A$304,0))*(1-IFERROR(INDEX(Clients!$F$5:$F$204,MATCH($B600,Clients!$A$5:$A$204,0)),0)),"")))</f>
        <v/>
      </c>
      <c r="I600" s="18" t="str">
        <f aca="false">IF(OR($G600="",$H600=""),"",$G600*$H600)</f>
        <v/>
      </c>
      <c r="J600" s="15"/>
      <c r="K600" s="10"/>
    </row>
    <row r="601" customFormat="false" ht="15" hidden="false" customHeight="false" outlineLevel="0" collapsed="false">
      <c r="A601" s="15"/>
      <c r="B601" s="10"/>
      <c r="C601" s="16" t="str">
        <f aca="false">IF($B601="","",IFERROR(INDEX(Clients!$B$5:$B$204,MATCH($B601,Clients!$A$5:$A$204,0)),"Code client inconnu"))</f>
        <v/>
      </c>
      <c r="D601" s="10"/>
      <c r="E601" s="16" t="str">
        <f aca="false">IF($D601="","",IFERROR(INDEX(Catalogue!$B$5:$B$304,MATCH($D601,Catalogue!$A$5:$A$304,0)),"Code produit inconnu"))</f>
        <v/>
      </c>
      <c r="F601" s="17" t="str">
        <f aca="false">IF($D601="","",IFERROR(INDEX(Catalogue!$C$5:$C$304,MATCH($D601,Catalogue!$A$5:$A$304,0)),""))</f>
        <v/>
      </c>
      <c r="G601" s="10"/>
      <c r="H601" s="18" t="str">
        <f aca="false">IF(OR($B601="",$D601=""),"",IFERROR(INDEX('Tarifs negocies'!$C$5:$C$404,MATCH($B601&amp;"|"&amp;$D601,'Tarifs negocies'!$D$5:$D$404,0)),IFERROR(INDEX(Catalogue!$D$5:$D$304,MATCH($D601,Catalogue!$A$5:$A$304,0))*(1-IFERROR(INDEX(Clients!$F$5:$F$204,MATCH($B601,Clients!$A$5:$A$204,0)),0)),"")))</f>
        <v/>
      </c>
      <c r="I601" s="18" t="str">
        <f aca="false">IF(OR($G601="",$H601=""),"",$G601*$H601)</f>
        <v/>
      </c>
      <c r="J601" s="15"/>
      <c r="K601" s="10"/>
    </row>
    <row r="602" customFormat="false" ht="15" hidden="false" customHeight="false" outlineLevel="0" collapsed="false">
      <c r="A602" s="15"/>
      <c r="B602" s="10"/>
      <c r="C602" s="16" t="str">
        <f aca="false">IF($B602="","",IFERROR(INDEX(Clients!$B$5:$B$204,MATCH($B602,Clients!$A$5:$A$204,0)),"Code client inconnu"))</f>
        <v/>
      </c>
      <c r="D602" s="10"/>
      <c r="E602" s="16" t="str">
        <f aca="false">IF($D602="","",IFERROR(INDEX(Catalogue!$B$5:$B$304,MATCH($D602,Catalogue!$A$5:$A$304,0)),"Code produit inconnu"))</f>
        <v/>
      </c>
      <c r="F602" s="17" t="str">
        <f aca="false">IF($D602="","",IFERROR(INDEX(Catalogue!$C$5:$C$304,MATCH($D602,Catalogue!$A$5:$A$304,0)),""))</f>
        <v/>
      </c>
      <c r="G602" s="10"/>
      <c r="H602" s="18" t="str">
        <f aca="false">IF(OR($B602="",$D602=""),"",IFERROR(INDEX('Tarifs negocies'!$C$5:$C$404,MATCH($B602&amp;"|"&amp;$D602,'Tarifs negocies'!$D$5:$D$404,0)),IFERROR(INDEX(Catalogue!$D$5:$D$304,MATCH($D602,Catalogue!$A$5:$A$304,0))*(1-IFERROR(INDEX(Clients!$F$5:$F$204,MATCH($B602,Clients!$A$5:$A$204,0)),0)),"")))</f>
        <v/>
      </c>
      <c r="I602" s="18" t="str">
        <f aca="false">IF(OR($G602="",$H602=""),"",$G602*$H602)</f>
        <v/>
      </c>
      <c r="J602" s="15"/>
      <c r="K602" s="10"/>
    </row>
    <row r="603" customFormat="false" ht="15" hidden="false" customHeight="false" outlineLevel="0" collapsed="false">
      <c r="A603" s="15"/>
      <c r="B603" s="10"/>
      <c r="C603" s="16" t="str">
        <f aca="false">IF($B603="","",IFERROR(INDEX(Clients!$B$5:$B$204,MATCH($B603,Clients!$A$5:$A$204,0)),"Code client inconnu"))</f>
        <v/>
      </c>
      <c r="D603" s="10"/>
      <c r="E603" s="16" t="str">
        <f aca="false">IF($D603="","",IFERROR(INDEX(Catalogue!$B$5:$B$304,MATCH($D603,Catalogue!$A$5:$A$304,0)),"Code produit inconnu"))</f>
        <v/>
      </c>
      <c r="F603" s="17" t="str">
        <f aca="false">IF($D603="","",IFERROR(INDEX(Catalogue!$C$5:$C$304,MATCH($D603,Catalogue!$A$5:$A$304,0)),""))</f>
        <v/>
      </c>
      <c r="G603" s="10"/>
      <c r="H603" s="18" t="str">
        <f aca="false">IF(OR($B603="",$D603=""),"",IFERROR(INDEX('Tarifs negocies'!$C$5:$C$404,MATCH($B603&amp;"|"&amp;$D603,'Tarifs negocies'!$D$5:$D$404,0)),IFERROR(INDEX(Catalogue!$D$5:$D$304,MATCH($D603,Catalogue!$A$5:$A$304,0))*(1-IFERROR(INDEX(Clients!$F$5:$F$204,MATCH($B603,Clients!$A$5:$A$204,0)),0)),"")))</f>
        <v/>
      </c>
      <c r="I603" s="18" t="str">
        <f aca="false">IF(OR($G603="",$H603=""),"",$G603*$H603)</f>
        <v/>
      </c>
      <c r="J603" s="15"/>
      <c r="K603" s="10"/>
    </row>
    <row r="604" customFormat="false" ht="15" hidden="false" customHeight="false" outlineLevel="0" collapsed="false">
      <c r="A604" s="15"/>
      <c r="B604" s="10"/>
      <c r="C604" s="16" t="str">
        <f aca="false">IF($B604="","",IFERROR(INDEX(Clients!$B$5:$B$204,MATCH($B604,Clients!$A$5:$A$204,0)),"Code client inconnu"))</f>
        <v/>
      </c>
      <c r="D604" s="10"/>
      <c r="E604" s="16" t="str">
        <f aca="false">IF($D604="","",IFERROR(INDEX(Catalogue!$B$5:$B$304,MATCH($D604,Catalogue!$A$5:$A$304,0)),"Code produit inconnu"))</f>
        <v/>
      </c>
      <c r="F604" s="17" t="str">
        <f aca="false">IF($D604="","",IFERROR(INDEX(Catalogue!$C$5:$C$304,MATCH($D604,Catalogue!$A$5:$A$304,0)),""))</f>
        <v/>
      </c>
      <c r="G604" s="10"/>
      <c r="H604" s="18" t="str">
        <f aca="false">IF(OR($B604="",$D604=""),"",IFERROR(INDEX('Tarifs negocies'!$C$5:$C$404,MATCH($B604&amp;"|"&amp;$D604,'Tarifs negocies'!$D$5:$D$404,0)),IFERROR(INDEX(Catalogue!$D$5:$D$304,MATCH($D604,Catalogue!$A$5:$A$304,0))*(1-IFERROR(INDEX(Clients!$F$5:$F$204,MATCH($B604,Clients!$A$5:$A$204,0)),0)),"")))</f>
        <v/>
      </c>
      <c r="I604" s="18" t="str">
        <f aca="false">IF(OR($G604="",$H604=""),"",$G604*$H604)</f>
        <v/>
      </c>
      <c r="J604" s="15"/>
      <c r="K604" s="10"/>
    </row>
    <row r="605" customFormat="false" ht="15" hidden="false" customHeight="false" outlineLevel="0" collapsed="false">
      <c r="A605" s="15"/>
      <c r="B605" s="10"/>
      <c r="C605" s="16" t="str">
        <f aca="false">IF($B605="","",IFERROR(INDEX(Clients!$B$5:$B$204,MATCH($B605,Clients!$A$5:$A$204,0)),"Code client inconnu"))</f>
        <v/>
      </c>
      <c r="D605" s="10"/>
      <c r="E605" s="16" t="str">
        <f aca="false">IF($D605="","",IFERROR(INDEX(Catalogue!$B$5:$B$304,MATCH($D605,Catalogue!$A$5:$A$304,0)),"Code produit inconnu"))</f>
        <v/>
      </c>
      <c r="F605" s="17" t="str">
        <f aca="false">IF($D605="","",IFERROR(INDEX(Catalogue!$C$5:$C$304,MATCH($D605,Catalogue!$A$5:$A$304,0)),""))</f>
        <v/>
      </c>
      <c r="G605" s="10"/>
      <c r="H605" s="18" t="str">
        <f aca="false">IF(OR($B605="",$D605=""),"",IFERROR(INDEX('Tarifs negocies'!$C$5:$C$404,MATCH($B605&amp;"|"&amp;$D605,'Tarifs negocies'!$D$5:$D$404,0)),IFERROR(INDEX(Catalogue!$D$5:$D$304,MATCH($D605,Catalogue!$A$5:$A$304,0))*(1-IFERROR(INDEX(Clients!$F$5:$F$204,MATCH($B605,Clients!$A$5:$A$204,0)),0)),"")))</f>
        <v/>
      </c>
      <c r="I605" s="18" t="str">
        <f aca="false">IF(OR($G605="",$H605=""),"",$G605*$H605)</f>
        <v/>
      </c>
      <c r="J605" s="15"/>
      <c r="K605" s="10"/>
    </row>
    <row r="606" customFormat="false" ht="15" hidden="false" customHeight="false" outlineLevel="0" collapsed="false">
      <c r="A606" s="15"/>
      <c r="B606" s="10"/>
      <c r="C606" s="16" t="str">
        <f aca="false">IF($B606="","",IFERROR(INDEX(Clients!$B$5:$B$204,MATCH($B606,Clients!$A$5:$A$204,0)),"Code client inconnu"))</f>
        <v/>
      </c>
      <c r="D606" s="10"/>
      <c r="E606" s="16" t="str">
        <f aca="false">IF($D606="","",IFERROR(INDEX(Catalogue!$B$5:$B$304,MATCH($D606,Catalogue!$A$5:$A$304,0)),"Code produit inconnu"))</f>
        <v/>
      </c>
      <c r="F606" s="17" t="str">
        <f aca="false">IF($D606="","",IFERROR(INDEX(Catalogue!$C$5:$C$304,MATCH($D606,Catalogue!$A$5:$A$304,0)),""))</f>
        <v/>
      </c>
      <c r="G606" s="10"/>
      <c r="H606" s="18" t="str">
        <f aca="false">IF(OR($B606="",$D606=""),"",IFERROR(INDEX('Tarifs negocies'!$C$5:$C$404,MATCH($B606&amp;"|"&amp;$D606,'Tarifs negocies'!$D$5:$D$404,0)),IFERROR(INDEX(Catalogue!$D$5:$D$304,MATCH($D606,Catalogue!$A$5:$A$304,0))*(1-IFERROR(INDEX(Clients!$F$5:$F$204,MATCH($B606,Clients!$A$5:$A$204,0)),0)),"")))</f>
        <v/>
      </c>
      <c r="I606" s="18" t="str">
        <f aca="false">IF(OR($G606="",$H606=""),"",$G606*$H606)</f>
        <v/>
      </c>
      <c r="J606" s="15"/>
      <c r="K606" s="10"/>
    </row>
    <row r="607" customFormat="false" ht="15" hidden="false" customHeight="false" outlineLevel="0" collapsed="false">
      <c r="A607" s="15"/>
      <c r="B607" s="10"/>
      <c r="C607" s="16" t="str">
        <f aca="false">IF($B607="","",IFERROR(INDEX(Clients!$B$5:$B$204,MATCH($B607,Clients!$A$5:$A$204,0)),"Code client inconnu"))</f>
        <v/>
      </c>
      <c r="D607" s="10"/>
      <c r="E607" s="16" t="str">
        <f aca="false">IF($D607="","",IFERROR(INDEX(Catalogue!$B$5:$B$304,MATCH($D607,Catalogue!$A$5:$A$304,0)),"Code produit inconnu"))</f>
        <v/>
      </c>
      <c r="F607" s="17" t="str">
        <f aca="false">IF($D607="","",IFERROR(INDEX(Catalogue!$C$5:$C$304,MATCH($D607,Catalogue!$A$5:$A$304,0)),""))</f>
        <v/>
      </c>
      <c r="G607" s="10"/>
      <c r="H607" s="18" t="str">
        <f aca="false">IF(OR($B607="",$D607=""),"",IFERROR(INDEX('Tarifs negocies'!$C$5:$C$404,MATCH($B607&amp;"|"&amp;$D607,'Tarifs negocies'!$D$5:$D$404,0)),IFERROR(INDEX(Catalogue!$D$5:$D$304,MATCH($D607,Catalogue!$A$5:$A$304,0))*(1-IFERROR(INDEX(Clients!$F$5:$F$204,MATCH($B607,Clients!$A$5:$A$204,0)),0)),"")))</f>
        <v/>
      </c>
      <c r="I607" s="18" t="str">
        <f aca="false">IF(OR($G607="",$H607=""),"",$G607*$H607)</f>
        <v/>
      </c>
      <c r="J607" s="15"/>
      <c r="K607" s="10"/>
    </row>
    <row r="608" customFormat="false" ht="15" hidden="false" customHeight="false" outlineLevel="0" collapsed="false">
      <c r="A608" s="15"/>
      <c r="B608" s="10"/>
      <c r="C608" s="16" t="str">
        <f aca="false">IF($B608="","",IFERROR(INDEX(Clients!$B$5:$B$204,MATCH($B608,Clients!$A$5:$A$204,0)),"Code client inconnu"))</f>
        <v/>
      </c>
      <c r="D608" s="10"/>
      <c r="E608" s="16" t="str">
        <f aca="false">IF($D608="","",IFERROR(INDEX(Catalogue!$B$5:$B$304,MATCH($D608,Catalogue!$A$5:$A$304,0)),"Code produit inconnu"))</f>
        <v/>
      </c>
      <c r="F608" s="17" t="str">
        <f aca="false">IF($D608="","",IFERROR(INDEX(Catalogue!$C$5:$C$304,MATCH($D608,Catalogue!$A$5:$A$304,0)),""))</f>
        <v/>
      </c>
      <c r="G608" s="10"/>
      <c r="H608" s="18" t="str">
        <f aca="false">IF(OR($B608="",$D608=""),"",IFERROR(INDEX('Tarifs negocies'!$C$5:$C$404,MATCH($B608&amp;"|"&amp;$D608,'Tarifs negocies'!$D$5:$D$404,0)),IFERROR(INDEX(Catalogue!$D$5:$D$304,MATCH($D608,Catalogue!$A$5:$A$304,0))*(1-IFERROR(INDEX(Clients!$F$5:$F$204,MATCH($B608,Clients!$A$5:$A$204,0)),0)),"")))</f>
        <v/>
      </c>
      <c r="I608" s="18" t="str">
        <f aca="false">IF(OR($G608="",$H608=""),"",$G608*$H608)</f>
        <v/>
      </c>
      <c r="J608" s="15"/>
      <c r="K608" s="10"/>
    </row>
    <row r="609" customFormat="false" ht="15" hidden="false" customHeight="false" outlineLevel="0" collapsed="false">
      <c r="A609" s="15"/>
      <c r="B609" s="10"/>
      <c r="C609" s="16" t="str">
        <f aca="false">IF($B609="","",IFERROR(INDEX(Clients!$B$5:$B$204,MATCH($B609,Clients!$A$5:$A$204,0)),"Code client inconnu"))</f>
        <v/>
      </c>
      <c r="D609" s="10"/>
      <c r="E609" s="16" t="str">
        <f aca="false">IF($D609="","",IFERROR(INDEX(Catalogue!$B$5:$B$304,MATCH($D609,Catalogue!$A$5:$A$304,0)),"Code produit inconnu"))</f>
        <v/>
      </c>
      <c r="F609" s="17" t="str">
        <f aca="false">IF($D609="","",IFERROR(INDEX(Catalogue!$C$5:$C$304,MATCH($D609,Catalogue!$A$5:$A$304,0)),""))</f>
        <v/>
      </c>
      <c r="G609" s="10"/>
      <c r="H609" s="18" t="str">
        <f aca="false">IF(OR($B609="",$D609=""),"",IFERROR(INDEX('Tarifs negocies'!$C$5:$C$404,MATCH($B609&amp;"|"&amp;$D609,'Tarifs negocies'!$D$5:$D$404,0)),IFERROR(INDEX(Catalogue!$D$5:$D$304,MATCH($D609,Catalogue!$A$5:$A$304,0))*(1-IFERROR(INDEX(Clients!$F$5:$F$204,MATCH($B609,Clients!$A$5:$A$204,0)),0)),"")))</f>
        <v/>
      </c>
      <c r="I609" s="18" t="str">
        <f aca="false">IF(OR($G609="",$H609=""),"",$G609*$H609)</f>
        <v/>
      </c>
      <c r="J609" s="15"/>
      <c r="K609" s="10"/>
    </row>
    <row r="610" customFormat="false" ht="15" hidden="false" customHeight="false" outlineLevel="0" collapsed="false">
      <c r="A610" s="15"/>
      <c r="B610" s="10"/>
      <c r="C610" s="16" t="str">
        <f aca="false">IF($B610="","",IFERROR(INDEX(Clients!$B$5:$B$204,MATCH($B610,Clients!$A$5:$A$204,0)),"Code client inconnu"))</f>
        <v/>
      </c>
      <c r="D610" s="10"/>
      <c r="E610" s="16" t="str">
        <f aca="false">IF($D610="","",IFERROR(INDEX(Catalogue!$B$5:$B$304,MATCH($D610,Catalogue!$A$5:$A$304,0)),"Code produit inconnu"))</f>
        <v/>
      </c>
      <c r="F610" s="17" t="str">
        <f aca="false">IF($D610="","",IFERROR(INDEX(Catalogue!$C$5:$C$304,MATCH($D610,Catalogue!$A$5:$A$304,0)),""))</f>
        <v/>
      </c>
      <c r="G610" s="10"/>
      <c r="H610" s="18" t="str">
        <f aca="false">IF(OR($B610="",$D610=""),"",IFERROR(INDEX('Tarifs negocies'!$C$5:$C$404,MATCH($B610&amp;"|"&amp;$D610,'Tarifs negocies'!$D$5:$D$404,0)),IFERROR(INDEX(Catalogue!$D$5:$D$304,MATCH($D610,Catalogue!$A$5:$A$304,0))*(1-IFERROR(INDEX(Clients!$F$5:$F$204,MATCH($B610,Clients!$A$5:$A$204,0)),0)),"")))</f>
        <v/>
      </c>
      <c r="I610" s="18" t="str">
        <f aca="false">IF(OR($G610="",$H610=""),"",$G610*$H610)</f>
        <v/>
      </c>
      <c r="J610" s="15"/>
      <c r="K610" s="10"/>
    </row>
    <row r="611" customFormat="false" ht="15" hidden="false" customHeight="false" outlineLevel="0" collapsed="false">
      <c r="A611" s="15"/>
      <c r="B611" s="10"/>
      <c r="C611" s="16" t="str">
        <f aca="false">IF($B611="","",IFERROR(INDEX(Clients!$B$5:$B$204,MATCH($B611,Clients!$A$5:$A$204,0)),"Code client inconnu"))</f>
        <v/>
      </c>
      <c r="D611" s="10"/>
      <c r="E611" s="16" t="str">
        <f aca="false">IF($D611="","",IFERROR(INDEX(Catalogue!$B$5:$B$304,MATCH($D611,Catalogue!$A$5:$A$304,0)),"Code produit inconnu"))</f>
        <v/>
      </c>
      <c r="F611" s="17" t="str">
        <f aca="false">IF($D611="","",IFERROR(INDEX(Catalogue!$C$5:$C$304,MATCH($D611,Catalogue!$A$5:$A$304,0)),""))</f>
        <v/>
      </c>
      <c r="G611" s="10"/>
      <c r="H611" s="18" t="str">
        <f aca="false">IF(OR($B611="",$D611=""),"",IFERROR(INDEX('Tarifs negocies'!$C$5:$C$404,MATCH($B611&amp;"|"&amp;$D611,'Tarifs negocies'!$D$5:$D$404,0)),IFERROR(INDEX(Catalogue!$D$5:$D$304,MATCH($D611,Catalogue!$A$5:$A$304,0))*(1-IFERROR(INDEX(Clients!$F$5:$F$204,MATCH($B611,Clients!$A$5:$A$204,0)),0)),"")))</f>
        <v/>
      </c>
      <c r="I611" s="18" t="str">
        <f aca="false">IF(OR($G611="",$H611=""),"",$G611*$H611)</f>
        <v/>
      </c>
      <c r="J611" s="15"/>
      <c r="K611" s="10"/>
    </row>
    <row r="612" customFormat="false" ht="15" hidden="false" customHeight="false" outlineLevel="0" collapsed="false">
      <c r="A612" s="15"/>
      <c r="B612" s="10"/>
      <c r="C612" s="16" t="str">
        <f aca="false">IF($B612="","",IFERROR(INDEX(Clients!$B$5:$B$204,MATCH($B612,Clients!$A$5:$A$204,0)),"Code client inconnu"))</f>
        <v/>
      </c>
      <c r="D612" s="10"/>
      <c r="E612" s="16" t="str">
        <f aca="false">IF($D612="","",IFERROR(INDEX(Catalogue!$B$5:$B$304,MATCH($D612,Catalogue!$A$5:$A$304,0)),"Code produit inconnu"))</f>
        <v/>
      </c>
      <c r="F612" s="17" t="str">
        <f aca="false">IF($D612="","",IFERROR(INDEX(Catalogue!$C$5:$C$304,MATCH($D612,Catalogue!$A$5:$A$304,0)),""))</f>
        <v/>
      </c>
      <c r="G612" s="10"/>
      <c r="H612" s="18" t="str">
        <f aca="false">IF(OR($B612="",$D612=""),"",IFERROR(INDEX('Tarifs negocies'!$C$5:$C$404,MATCH($B612&amp;"|"&amp;$D612,'Tarifs negocies'!$D$5:$D$404,0)),IFERROR(INDEX(Catalogue!$D$5:$D$304,MATCH($D612,Catalogue!$A$5:$A$304,0))*(1-IFERROR(INDEX(Clients!$F$5:$F$204,MATCH($B612,Clients!$A$5:$A$204,0)),0)),"")))</f>
        <v/>
      </c>
      <c r="I612" s="18" t="str">
        <f aca="false">IF(OR($G612="",$H612=""),"",$G612*$H612)</f>
        <v/>
      </c>
      <c r="J612" s="15"/>
      <c r="K612" s="10"/>
    </row>
    <row r="613" customFormat="false" ht="15" hidden="false" customHeight="false" outlineLevel="0" collapsed="false">
      <c r="A613" s="15"/>
      <c r="B613" s="10"/>
      <c r="C613" s="16" t="str">
        <f aca="false">IF($B613="","",IFERROR(INDEX(Clients!$B$5:$B$204,MATCH($B613,Clients!$A$5:$A$204,0)),"Code client inconnu"))</f>
        <v/>
      </c>
      <c r="D613" s="10"/>
      <c r="E613" s="16" t="str">
        <f aca="false">IF($D613="","",IFERROR(INDEX(Catalogue!$B$5:$B$304,MATCH($D613,Catalogue!$A$5:$A$304,0)),"Code produit inconnu"))</f>
        <v/>
      </c>
      <c r="F613" s="17" t="str">
        <f aca="false">IF($D613="","",IFERROR(INDEX(Catalogue!$C$5:$C$304,MATCH($D613,Catalogue!$A$5:$A$304,0)),""))</f>
        <v/>
      </c>
      <c r="G613" s="10"/>
      <c r="H613" s="18" t="str">
        <f aca="false">IF(OR($B613="",$D613=""),"",IFERROR(INDEX('Tarifs negocies'!$C$5:$C$404,MATCH($B613&amp;"|"&amp;$D613,'Tarifs negocies'!$D$5:$D$404,0)),IFERROR(INDEX(Catalogue!$D$5:$D$304,MATCH($D613,Catalogue!$A$5:$A$304,0))*(1-IFERROR(INDEX(Clients!$F$5:$F$204,MATCH($B613,Clients!$A$5:$A$204,0)),0)),"")))</f>
        <v/>
      </c>
      <c r="I613" s="18" t="str">
        <f aca="false">IF(OR($G613="",$H613=""),"",$G613*$H613)</f>
        <v/>
      </c>
      <c r="J613" s="15"/>
      <c r="K613" s="10"/>
    </row>
    <row r="614" customFormat="false" ht="15" hidden="false" customHeight="false" outlineLevel="0" collapsed="false">
      <c r="A614" s="15"/>
      <c r="B614" s="10"/>
      <c r="C614" s="16" t="str">
        <f aca="false">IF($B614="","",IFERROR(INDEX(Clients!$B$5:$B$204,MATCH($B614,Clients!$A$5:$A$204,0)),"Code client inconnu"))</f>
        <v/>
      </c>
      <c r="D614" s="10"/>
      <c r="E614" s="16" t="str">
        <f aca="false">IF($D614="","",IFERROR(INDEX(Catalogue!$B$5:$B$304,MATCH($D614,Catalogue!$A$5:$A$304,0)),"Code produit inconnu"))</f>
        <v/>
      </c>
      <c r="F614" s="17" t="str">
        <f aca="false">IF($D614="","",IFERROR(INDEX(Catalogue!$C$5:$C$304,MATCH($D614,Catalogue!$A$5:$A$304,0)),""))</f>
        <v/>
      </c>
      <c r="G614" s="10"/>
      <c r="H614" s="18" t="str">
        <f aca="false">IF(OR($B614="",$D614=""),"",IFERROR(INDEX('Tarifs negocies'!$C$5:$C$404,MATCH($B614&amp;"|"&amp;$D614,'Tarifs negocies'!$D$5:$D$404,0)),IFERROR(INDEX(Catalogue!$D$5:$D$304,MATCH($D614,Catalogue!$A$5:$A$304,0))*(1-IFERROR(INDEX(Clients!$F$5:$F$204,MATCH($B614,Clients!$A$5:$A$204,0)),0)),"")))</f>
        <v/>
      </c>
      <c r="I614" s="18" t="str">
        <f aca="false">IF(OR($G614="",$H614=""),"",$G614*$H614)</f>
        <v/>
      </c>
      <c r="J614" s="15"/>
      <c r="K614" s="10"/>
    </row>
    <row r="615" customFormat="false" ht="15" hidden="false" customHeight="false" outlineLevel="0" collapsed="false">
      <c r="A615" s="15"/>
      <c r="B615" s="10"/>
      <c r="C615" s="16" t="str">
        <f aca="false">IF($B615="","",IFERROR(INDEX(Clients!$B$5:$B$204,MATCH($B615,Clients!$A$5:$A$204,0)),"Code client inconnu"))</f>
        <v/>
      </c>
      <c r="D615" s="10"/>
      <c r="E615" s="16" t="str">
        <f aca="false">IF($D615="","",IFERROR(INDEX(Catalogue!$B$5:$B$304,MATCH($D615,Catalogue!$A$5:$A$304,0)),"Code produit inconnu"))</f>
        <v/>
      </c>
      <c r="F615" s="17" t="str">
        <f aca="false">IF($D615="","",IFERROR(INDEX(Catalogue!$C$5:$C$304,MATCH($D615,Catalogue!$A$5:$A$304,0)),""))</f>
        <v/>
      </c>
      <c r="G615" s="10"/>
      <c r="H615" s="18" t="str">
        <f aca="false">IF(OR($B615="",$D615=""),"",IFERROR(INDEX('Tarifs negocies'!$C$5:$C$404,MATCH($B615&amp;"|"&amp;$D615,'Tarifs negocies'!$D$5:$D$404,0)),IFERROR(INDEX(Catalogue!$D$5:$D$304,MATCH($D615,Catalogue!$A$5:$A$304,0))*(1-IFERROR(INDEX(Clients!$F$5:$F$204,MATCH($B615,Clients!$A$5:$A$204,0)),0)),"")))</f>
        <v/>
      </c>
      <c r="I615" s="18" t="str">
        <f aca="false">IF(OR($G615="",$H615=""),"",$G615*$H615)</f>
        <v/>
      </c>
      <c r="J615" s="15"/>
      <c r="K615" s="10"/>
    </row>
    <row r="616" customFormat="false" ht="15" hidden="false" customHeight="false" outlineLevel="0" collapsed="false">
      <c r="A616" s="15"/>
      <c r="B616" s="10"/>
      <c r="C616" s="16" t="str">
        <f aca="false">IF($B616="","",IFERROR(INDEX(Clients!$B$5:$B$204,MATCH($B616,Clients!$A$5:$A$204,0)),"Code client inconnu"))</f>
        <v/>
      </c>
      <c r="D616" s="10"/>
      <c r="E616" s="16" t="str">
        <f aca="false">IF($D616="","",IFERROR(INDEX(Catalogue!$B$5:$B$304,MATCH($D616,Catalogue!$A$5:$A$304,0)),"Code produit inconnu"))</f>
        <v/>
      </c>
      <c r="F616" s="17" t="str">
        <f aca="false">IF($D616="","",IFERROR(INDEX(Catalogue!$C$5:$C$304,MATCH($D616,Catalogue!$A$5:$A$304,0)),""))</f>
        <v/>
      </c>
      <c r="G616" s="10"/>
      <c r="H616" s="18" t="str">
        <f aca="false">IF(OR($B616="",$D616=""),"",IFERROR(INDEX('Tarifs negocies'!$C$5:$C$404,MATCH($B616&amp;"|"&amp;$D616,'Tarifs negocies'!$D$5:$D$404,0)),IFERROR(INDEX(Catalogue!$D$5:$D$304,MATCH($D616,Catalogue!$A$5:$A$304,0))*(1-IFERROR(INDEX(Clients!$F$5:$F$204,MATCH($B616,Clients!$A$5:$A$204,0)),0)),"")))</f>
        <v/>
      </c>
      <c r="I616" s="18" t="str">
        <f aca="false">IF(OR($G616="",$H616=""),"",$G616*$H616)</f>
        <v/>
      </c>
      <c r="J616" s="15"/>
      <c r="K616" s="10"/>
    </row>
    <row r="617" customFormat="false" ht="15" hidden="false" customHeight="false" outlineLevel="0" collapsed="false">
      <c r="A617" s="15"/>
      <c r="B617" s="10"/>
      <c r="C617" s="16" t="str">
        <f aca="false">IF($B617="","",IFERROR(INDEX(Clients!$B$5:$B$204,MATCH($B617,Clients!$A$5:$A$204,0)),"Code client inconnu"))</f>
        <v/>
      </c>
      <c r="D617" s="10"/>
      <c r="E617" s="16" t="str">
        <f aca="false">IF($D617="","",IFERROR(INDEX(Catalogue!$B$5:$B$304,MATCH($D617,Catalogue!$A$5:$A$304,0)),"Code produit inconnu"))</f>
        <v/>
      </c>
      <c r="F617" s="17" t="str">
        <f aca="false">IF($D617="","",IFERROR(INDEX(Catalogue!$C$5:$C$304,MATCH($D617,Catalogue!$A$5:$A$304,0)),""))</f>
        <v/>
      </c>
      <c r="G617" s="10"/>
      <c r="H617" s="18" t="str">
        <f aca="false">IF(OR($B617="",$D617=""),"",IFERROR(INDEX('Tarifs negocies'!$C$5:$C$404,MATCH($B617&amp;"|"&amp;$D617,'Tarifs negocies'!$D$5:$D$404,0)),IFERROR(INDEX(Catalogue!$D$5:$D$304,MATCH($D617,Catalogue!$A$5:$A$304,0))*(1-IFERROR(INDEX(Clients!$F$5:$F$204,MATCH($B617,Clients!$A$5:$A$204,0)),0)),"")))</f>
        <v/>
      </c>
      <c r="I617" s="18" t="str">
        <f aca="false">IF(OR($G617="",$H617=""),"",$G617*$H617)</f>
        <v/>
      </c>
      <c r="J617" s="15"/>
      <c r="K617" s="10"/>
    </row>
    <row r="618" customFormat="false" ht="15" hidden="false" customHeight="false" outlineLevel="0" collapsed="false">
      <c r="A618" s="15"/>
      <c r="B618" s="10"/>
      <c r="C618" s="16" t="str">
        <f aca="false">IF($B618="","",IFERROR(INDEX(Clients!$B$5:$B$204,MATCH($B618,Clients!$A$5:$A$204,0)),"Code client inconnu"))</f>
        <v/>
      </c>
      <c r="D618" s="10"/>
      <c r="E618" s="16" t="str">
        <f aca="false">IF($D618="","",IFERROR(INDEX(Catalogue!$B$5:$B$304,MATCH($D618,Catalogue!$A$5:$A$304,0)),"Code produit inconnu"))</f>
        <v/>
      </c>
      <c r="F618" s="17" t="str">
        <f aca="false">IF($D618="","",IFERROR(INDEX(Catalogue!$C$5:$C$304,MATCH($D618,Catalogue!$A$5:$A$304,0)),""))</f>
        <v/>
      </c>
      <c r="G618" s="10"/>
      <c r="H618" s="18" t="str">
        <f aca="false">IF(OR($B618="",$D618=""),"",IFERROR(INDEX('Tarifs negocies'!$C$5:$C$404,MATCH($B618&amp;"|"&amp;$D618,'Tarifs negocies'!$D$5:$D$404,0)),IFERROR(INDEX(Catalogue!$D$5:$D$304,MATCH($D618,Catalogue!$A$5:$A$304,0))*(1-IFERROR(INDEX(Clients!$F$5:$F$204,MATCH($B618,Clients!$A$5:$A$204,0)),0)),"")))</f>
        <v/>
      </c>
      <c r="I618" s="18" t="str">
        <f aca="false">IF(OR($G618="",$H618=""),"",$G618*$H618)</f>
        <v/>
      </c>
      <c r="J618" s="15"/>
      <c r="K618" s="10"/>
    </row>
    <row r="619" customFormat="false" ht="15" hidden="false" customHeight="false" outlineLevel="0" collapsed="false">
      <c r="A619" s="15"/>
      <c r="B619" s="10"/>
      <c r="C619" s="16" t="str">
        <f aca="false">IF($B619="","",IFERROR(INDEX(Clients!$B$5:$B$204,MATCH($B619,Clients!$A$5:$A$204,0)),"Code client inconnu"))</f>
        <v/>
      </c>
      <c r="D619" s="10"/>
      <c r="E619" s="16" t="str">
        <f aca="false">IF($D619="","",IFERROR(INDEX(Catalogue!$B$5:$B$304,MATCH($D619,Catalogue!$A$5:$A$304,0)),"Code produit inconnu"))</f>
        <v/>
      </c>
      <c r="F619" s="17" t="str">
        <f aca="false">IF($D619="","",IFERROR(INDEX(Catalogue!$C$5:$C$304,MATCH($D619,Catalogue!$A$5:$A$304,0)),""))</f>
        <v/>
      </c>
      <c r="G619" s="10"/>
      <c r="H619" s="18" t="str">
        <f aca="false">IF(OR($B619="",$D619=""),"",IFERROR(INDEX('Tarifs negocies'!$C$5:$C$404,MATCH($B619&amp;"|"&amp;$D619,'Tarifs negocies'!$D$5:$D$404,0)),IFERROR(INDEX(Catalogue!$D$5:$D$304,MATCH($D619,Catalogue!$A$5:$A$304,0))*(1-IFERROR(INDEX(Clients!$F$5:$F$204,MATCH($B619,Clients!$A$5:$A$204,0)),0)),"")))</f>
        <v/>
      </c>
      <c r="I619" s="18" t="str">
        <f aca="false">IF(OR($G619="",$H619=""),"",$G619*$H619)</f>
        <v/>
      </c>
      <c r="J619" s="15"/>
      <c r="K619" s="10"/>
    </row>
    <row r="620" customFormat="false" ht="15" hidden="false" customHeight="false" outlineLevel="0" collapsed="false">
      <c r="A620" s="15"/>
      <c r="B620" s="10"/>
      <c r="C620" s="16" t="str">
        <f aca="false">IF($B620="","",IFERROR(INDEX(Clients!$B$5:$B$204,MATCH($B620,Clients!$A$5:$A$204,0)),"Code client inconnu"))</f>
        <v/>
      </c>
      <c r="D620" s="10"/>
      <c r="E620" s="16" t="str">
        <f aca="false">IF($D620="","",IFERROR(INDEX(Catalogue!$B$5:$B$304,MATCH($D620,Catalogue!$A$5:$A$304,0)),"Code produit inconnu"))</f>
        <v/>
      </c>
      <c r="F620" s="17" t="str">
        <f aca="false">IF($D620="","",IFERROR(INDEX(Catalogue!$C$5:$C$304,MATCH($D620,Catalogue!$A$5:$A$304,0)),""))</f>
        <v/>
      </c>
      <c r="G620" s="10"/>
      <c r="H620" s="18" t="str">
        <f aca="false">IF(OR($B620="",$D620=""),"",IFERROR(INDEX('Tarifs negocies'!$C$5:$C$404,MATCH($B620&amp;"|"&amp;$D620,'Tarifs negocies'!$D$5:$D$404,0)),IFERROR(INDEX(Catalogue!$D$5:$D$304,MATCH($D620,Catalogue!$A$5:$A$304,0))*(1-IFERROR(INDEX(Clients!$F$5:$F$204,MATCH($B620,Clients!$A$5:$A$204,0)),0)),"")))</f>
        <v/>
      </c>
      <c r="I620" s="18" t="str">
        <f aca="false">IF(OR($G620="",$H620=""),"",$G620*$H620)</f>
        <v/>
      </c>
      <c r="J620" s="15"/>
      <c r="K620" s="10"/>
    </row>
    <row r="621" customFormat="false" ht="15" hidden="false" customHeight="false" outlineLevel="0" collapsed="false">
      <c r="A621" s="15"/>
      <c r="B621" s="10"/>
      <c r="C621" s="16" t="str">
        <f aca="false">IF($B621="","",IFERROR(INDEX(Clients!$B$5:$B$204,MATCH($B621,Clients!$A$5:$A$204,0)),"Code client inconnu"))</f>
        <v/>
      </c>
      <c r="D621" s="10"/>
      <c r="E621" s="16" t="str">
        <f aca="false">IF($D621="","",IFERROR(INDEX(Catalogue!$B$5:$B$304,MATCH($D621,Catalogue!$A$5:$A$304,0)),"Code produit inconnu"))</f>
        <v/>
      </c>
      <c r="F621" s="17" t="str">
        <f aca="false">IF($D621="","",IFERROR(INDEX(Catalogue!$C$5:$C$304,MATCH($D621,Catalogue!$A$5:$A$304,0)),""))</f>
        <v/>
      </c>
      <c r="G621" s="10"/>
      <c r="H621" s="18" t="str">
        <f aca="false">IF(OR($B621="",$D621=""),"",IFERROR(INDEX('Tarifs negocies'!$C$5:$C$404,MATCH($B621&amp;"|"&amp;$D621,'Tarifs negocies'!$D$5:$D$404,0)),IFERROR(INDEX(Catalogue!$D$5:$D$304,MATCH($D621,Catalogue!$A$5:$A$304,0))*(1-IFERROR(INDEX(Clients!$F$5:$F$204,MATCH($B621,Clients!$A$5:$A$204,0)),0)),"")))</f>
        <v/>
      </c>
      <c r="I621" s="18" t="str">
        <f aca="false">IF(OR($G621="",$H621=""),"",$G621*$H621)</f>
        <v/>
      </c>
      <c r="J621" s="15"/>
      <c r="K621" s="10"/>
    </row>
    <row r="622" customFormat="false" ht="15" hidden="false" customHeight="false" outlineLevel="0" collapsed="false">
      <c r="A622" s="15"/>
      <c r="B622" s="10"/>
      <c r="C622" s="16" t="str">
        <f aca="false">IF($B622="","",IFERROR(INDEX(Clients!$B$5:$B$204,MATCH($B622,Clients!$A$5:$A$204,0)),"Code client inconnu"))</f>
        <v/>
      </c>
      <c r="D622" s="10"/>
      <c r="E622" s="16" t="str">
        <f aca="false">IF($D622="","",IFERROR(INDEX(Catalogue!$B$5:$B$304,MATCH($D622,Catalogue!$A$5:$A$304,0)),"Code produit inconnu"))</f>
        <v/>
      </c>
      <c r="F622" s="17" t="str">
        <f aca="false">IF($D622="","",IFERROR(INDEX(Catalogue!$C$5:$C$304,MATCH($D622,Catalogue!$A$5:$A$304,0)),""))</f>
        <v/>
      </c>
      <c r="G622" s="10"/>
      <c r="H622" s="18" t="str">
        <f aca="false">IF(OR($B622="",$D622=""),"",IFERROR(INDEX('Tarifs negocies'!$C$5:$C$404,MATCH($B622&amp;"|"&amp;$D622,'Tarifs negocies'!$D$5:$D$404,0)),IFERROR(INDEX(Catalogue!$D$5:$D$304,MATCH($D622,Catalogue!$A$5:$A$304,0))*(1-IFERROR(INDEX(Clients!$F$5:$F$204,MATCH($B622,Clients!$A$5:$A$204,0)),0)),"")))</f>
        <v/>
      </c>
      <c r="I622" s="18" t="str">
        <f aca="false">IF(OR($G622="",$H622=""),"",$G622*$H622)</f>
        <v/>
      </c>
      <c r="J622" s="15"/>
      <c r="K622" s="10"/>
    </row>
    <row r="623" customFormat="false" ht="15" hidden="false" customHeight="false" outlineLevel="0" collapsed="false">
      <c r="A623" s="15"/>
      <c r="B623" s="10"/>
      <c r="C623" s="16" t="str">
        <f aca="false">IF($B623="","",IFERROR(INDEX(Clients!$B$5:$B$204,MATCH($B623,Clients!$A$5:$A$204,0)),"Code client inconnu"))</f>
        <v/>
      </c>
      <c r="D623" s="10"/>
      <c r="E623" s="16" t="str">
        <f aca="false">IF($D623="","",IFERROR(INDEX(Catalogue!$B$5:$B$304,MATCH($D623,Catalogue!$A$5:$A$304,0)),"Code produit inconnu"))</f>
        <v/>
      </c>
      <c r="F623" s="17" t="str">
        <f aca="false">IF($D623="","",IFERROR(INDEX(Catalogue!$C$5:$C$304,MATCH($D623,Catalogue!$A$5:$A$304,0)),""))</f>
        <v/>
      </c>
      <c r="G623" s="10"/>
      <c r="H623" s="18" t="str">
        <f aca="false">IF(OR($B623="",$D623=""),"",IFERROR(INDEX('Tarifs negocies'!$C$5:$C$404,MATCH($B623&amp;"|"&amp;$D623,'Tarifs negocies'!$D$5:$D$404,0)),IFERROR(INDEX(Catalogue!$D$5:$D$304,MATCH($D623,Catalogue!$A$5:$A$304,0))*(1-IFERROR(INDEX(Clients!$F$5:$F$204,MATCH($B623,Clients!$A$5:$A$204,0)),0)),"")))</f>
        <v/>
      </c>
      <c r="I623" s="18" t="str">
        <f aca="false">IF(OR($G623="",$H623=""),"",$G623*$H623)</f>
        <v/>
      </c>
      <c r="J623" s="15"/>
      <c r="K623" s="10"/>
    </row>
    <row r="624" customFormat="false" ht="15" hidden="false" customHeight="false" outlineLevel="0" collapsed="false">
      <c r="A624" s="15"/>
      <c r="B624" s="10"/>
      <c r="C624" s="16" t="str">
        <f aca="false">IF($B624="","",IFERROR(INDEX(Clients!$B$5:$B$204,MATCH($B624,Clients!$A$5:$A$204,0)),"Code client inconnu"))</f>
        <v/>
      </c>
      <c r="D624" s="10"/>
      <c r="E624" s="16" t="str">
        <f aca="false">IF($D624="","",IFERROR(INDEX(Catalogue!$B$5:$B$304,MATCH($D624,Catalogue!$A$5:$A$304,0)),"Code produit inconnu"))</f>
        <v/>
      </c>
      <c r="F624" s="17" t="str">
        <f aca="false">IF($D624="","",IFERROR(INDEX(Catalogue!$C$5:$C$304,MATCH($D624,Catalogue!$A$5:$A$304,0)),""))</f>
        <v/>
      </c>
      <c r="G624" s="10"/>
      <c r="H624" s="18" t="str">
        <f aca="false">IF(OR($B624="",$D624=""),"",IFERROR(INDEX('Tarifs negocies'!$C$5:$C$404,MATCH($B624&amp;"|"&amp;$D624,'Tarifs negocies'!$D$5:$D$404,0)),IFERROR(INDEX(Catalogue!$D$5:$D$304,MATCH($D624,Catalogue!$A$5:$A$304,0))*(1-IFERROR(INDEX(Clients!$F$5:$F$204,MATCH($B624,Clients!$A$5:$A$204,0)),0)),"")))</f>
        <v/>
      </c>
      <c r="I624" s="18" t="str">
        <f aca="false">IF(OR($G624="",$H624=""),"",$G624*$H624)</f>
        <v/>
      </c>
      <c r="J624" s="15"/>
      <c r="K624" s="10"/>
    </row>
    <row r="625" customFormat="false" ht="15" hidden="false" customHeight="false" outlineLevel="0" collapsed="false">
      <c r="A625" s="15"/>
      <c r="B625" s="10"/>
      <c r="C625" s="16" t="str">
        <f aca="false">IF($B625="","",IFERROR(INDEX(Clients!$B$5:$B$204,MATCH($B625,Clients!$A$5:$A$204,0)),"Code client inconnu"))</f>
        <v/>
      </c>
      <c r="D625" s="10"/>
      <c r="E625" s="16" t="str">
        <f aca="false">IF($D625="","",IFERROR(INDEX(Catalogue!$B$5:$B$304,MATCH($D625,Catalogue!$A$5:$A$304,0)),"Code produit inconnu"))</f>
        <v/>
      </c>
      <c r="F625" s="17" t="str">
        <f aca="false">IF($D625="","",IFERROR(INDEX(Catalogue!$C$5:$C$304,MATCH($D625,Catalogue!$A$5:$A$304,0)),""))</f>
        <v/>
      </c>
      <c r="G625" s="10"/>
      <c r="H625" s="18" t="str">
        <f aca="false">IF(OR($B625="",$D625=""),"",IFERROR(INDEX('Tarifs negocies'!$C$5:$C$404,MATCH($B625&amp;"|"&amp;$D625,'Tarifs negocies'!$D$5:$D$404,0)),IFERROR(INDEX(Catalogue!$D$5:$D$304,MATCH($D625,Catalogue!$A$5:$A$304,0))*(1-IFERROR(INDEX(Clients!$F$5:$F$204,MATCH($B625,Clients!$A$5:$A$204,0)),0)),"")))</f>
        <v/>
      </c>
      <c r="I625" s="18" t="str">
        <f aca="false">IF(OR($G625="",$H625=""),"",$G625*$H625)</f>
        <v/>
      </c>
      <c r="J625" s="15"/>
      <c r="K625" s="10"/>
    </row>
    <row r="626" customFormat="false" ht="15" hidden="false" customHeight="false" outlineLevel="0" collapsed="false">
      <c r="A626" s="15"/>
      <c r="B626" s="10"/>
      <c r="C626" s="16" t="str">
        <f aca="false">IF($B626="","",IFERROR(INDEX(Clients!$B$5:$B$204,MATCH($B626,Clients!$A$5:$A$204,0)),"Code client inconnu"))</f>
        <v/>
      </c>
      <c r="D626" s="10"/>
      <c r="E626" s="16" t="str">
        <f aca="false">IF($D626="","",IFERROR(INDEX(Catalogue!$B$5:$B$304,MATCH($D626,Catalogue!$A$5:$A$304,0)),"Code produit inconnu"))</f>
        <v/>
      </c>
      <c r="F626" s="17" t="str">
        <f aca="false">IF($D626="","",IFERROR(INDEX(Catalogue!$C$5:$C$304,MATCH($D626,Catalogue!$A$5:$A$304,0)),""))</f>
        <v/>
      </c>
      <c r="G626" s="10"/>
      <c r="H626" s="18" t="str">
        <f aca="false">IF(OR($B626="",$D626=""),"",IFERROR(INDEX('Tarifs negocies'!$C$5:$C$404,MATCH($B626&amp;"|"&amp;$D626,'Tarifs negocies'!$D$5:$D$404,0)),IFERROR(INDEX(Catalogue!$D$5:$D$304,MATCH($D626,Catalogue!$A$5:$A$304,0))*(1-IFERROR(INDEX(Clients!$F$5:$F$204,MATCH($B626,Clients!$A$5:$A$204,0)),0)),"")))</f>
        <v/>
      </c>
      <c r="I626" s="18" t="str">
        <f aca="false">IF(OR($G626="",$H626=""),"",$G626*$H626)</f>
        <v/>
      </c>
      <c r="J626" s="15"/>
      <c r="K626" s="10"/>
    </row>
    <row r="627" customFormat="false" ht="15" hidden="false" customHeight="false" outlineLevel="0" collapsed="false">
      <c r="A627" s="15"/>
      <c r="B627" s="10"/>
      <c r="C627" s="16" t="str">
        <f aca="false">IF($B627="","",IFERROR(INDEX(Clients!$B$5:$B$204,MATCH($B627,Clients!$A$5:$A$204,0)),"Code client inconnu"))</f>
        <v/>
      </c>
      <c r="D627" s="10"/>
      <c r="E627" s="16" t="str">
        <f aca="false">IF($D627="","",IFERROR(INDEX(Catalogue!$B$5:$B$304,MATCH($D627,Catalogue!$A$5:$A$304,0)),"Code produit inconnu"))</f>
        <v/>
      </c>
      <c r="F627" s="17" t="str">
        <f aca="false">IF($D627="","",IFERROR(INDEX(Catalogue!$C$5:$C$304,MATCH($D627,Catalogue!$A$5:$A$304,0)),""))</f>
        <v/>
      </c>
      <c r="G627" s="10"/>
      <c r="H627" s="18" t="str">
        <f aca="false">IF(OR($B627="",$D627=""),"",IFERROR(INDEX('Tarifs negocies'!$C$5:$C$404,MATCH($B627&amp;"|"&amp;$D627,'Tarifs negocies'!$D$5:$D$404,0)),IFERROR(INDEX(Catalogue!$D$5:$D$304,MATCH($D627,Catalogue!$A$5:$A$304,0))*(1-IFERROR(INDEX(Clients!$F$5:$F$204,MATCH($B627,Clients!$A$5:$A$204,0)),0)),"")))</f>
        <v/>
      </c>
      <c r="I627" s="18" t="str">
        <f aca="false">IF(OR($G627="",$H627=""),"",$G627*$H627)</f>
        <v/>
      </c>
      <c r="J627" s="15"/>
      <c r="K627" s="10"/>
    </row>
    <row r="628" customFormat="false" ht="15" hidden="false" customHeight="false" outlineLevel="0" collapsed="false">
      <c r="A628" s="15"/>
      <c r="B628" s="10"/>
      <c r="C628" s="16" t="str">
        <f aca="false">IF($B628="","",IFERROR(INDEX(Clients!$B$5:$B$204,MATCH($B628,Clients!$A$5:$A$204,0)),"Code client inconnu"))</f>
        <v/>
      </c>
      <c r="D628" s="10"/>
      <c r="E628" s="16" t="str">
        <f aca="false">IF($D628="","",IFERROR(INDEX(Catalogue!$B$5:$B$304,MATCH($D628,Catalogue!$A$5:$A$304,0)),"Code produit inconnu"))</f>
        <v/>
      </c>
      <c r="F628" s="17" t="str">
        <f aca="false">IF($D628="","",IFERROR(INDEX(Catalogue!$C$5:$C$304,MATCH($D628,Catalogue!$A$5:$A$304,0)),""))</f>
        <v/>
      </c>
      <c r="G628" s="10"/>
      <c r="H628" s="18" t="str">
        <f aca="false">IF(OR($B628="",$D628=""),"",IFERROR(INDEX('Tarifs negocies'!$C$5:$C$404,MATCH($B628&amp;"|"&amp;$D628,'Tarifs negocies'!$D$5:$D$404,0)),IFERROR(INDEX(Catalogue!$D$5:$D$304,MATCH($D628,Catalogue!$A$5:$A$304,0))*(1-IFERROR(INDEX(Clients!$F$5:$F$204,MATCH($B628,Clients!$A$5:$A$204,0)),0)),"")))</f>
        <v/>
      </c>
      <c r="I628" s="18" t="str">
        <f aca="false">IF(OR($G628="",$H628=""),"",$G628*$H628)</f>
        <v/>
      </c>
      <c r="J628" s="15"/>
      <c r="K628" s="10"/>
    </row>
    <row r="629" customFormat="false" ht="15" hidden="false" customHeight="false" outlineLevel="0" collapsed="false">
      <c r="A629" s="15"/>
      <c r="B629" s="10"/>
      <c r="C629" s="16" t="str">
        <f aca="false">IF($B629="","",IFERROR(INDEX(Clients!$B$5:$B$204,MATCH($B629,Clients!$A$5:$A$204,0)),"Code client inconnu"))</f>
        <v/>
      </c>
      <c r="D629" s="10"/>
      <c r="E629" s="16" t="str">
        <f aca="false">IF($D629="","",IFERROR(INDEX(Catalogue!$B$5:$B$304,MATCH($D629,Catalogue!$A$5:$A$304,0)),"Code produit inconnu"))</f>
        <v/>
      </c>
      <c r="F629" s="17" t="str">
        <f aca="false">IF($D629="","",IFERROR(INDEX(Catalogue!$C$5:$C$304,MATCH($D629,Catalogue!$A$5:$A$304,0)),""))</f>
        <v/>
      </c>
      <c r="G629" s="10"/>
      <c r="H629" s="18" t="str">
        <f aca="false">IF(OR($B629="",$D629=""),"",IFERROR(INDEX('Tarifs negocies'!$C$5:$C$404,MATCH($B629&amp;"|"&amp;$D629,'Tarifs negocies'!$D$5:$D$404,0)),IFERROR(INDEX(Catalogue!$D$5:$D$304,MATCH($D629,Catalogue!$A$5:$A$304,0))*(1-IFERROR(INDEX(Clients!$F$5:$F$204,MATCH($B629,Clients!$A$5:$A$204,0)),0)),"")))</f>
        <v/>
      </c>
      <c r="I629" s="18" t="str">
        <f aca="false">IF(OR($G629="",$H629=""),"",$G629*$H629)</f>
        <v/>
      </c>
      <c r="J629" s="15"/>
      <c r="K629" s="10"/>
    </row>
    <row r="630" customFormat="false" ht="15" hidden="false" customHeight="false" outlineLevel="0" collapsed="false">
      <c r="A630" s="15"/>
      <c r="B630" s="10"/>
      <c r="C630" s="16" t="str">
        <f aca="false">IF($B630="","",IFERROR(INDEX(Clients!$B$5:$B$204,MATCH($B630,Clients!$A$5:$A$204,0)),"Code client inconnu"))</f>
        <v/>
      </c>
      <c r="D630" s="10"/>
      <c r="E630" s="16" t="str">
        <f aca="false">IF($D630="","",IFERROR(INDEX(Catalogue!$B$5:$B$304,MATCH($D630,Catalogue!$A$5:$A$304,0)),"Code produit inconnu"))</f>
        <v/>
      </c>
      <c r="F630" s="17" t="str">
        <f aca="false">IF($D630="","",IFERROR(INDEX(Catalogue!$C$5:$C$304,MATCH($D630,Catalogue!$A$5:$A$304,0)),""))</f>
        <v/>
      </c>
      <c r="G630" s="10"/>
      <c r="H630" s="18" t="str">
        <f aca="false">IF(OR($B630="",$D630=""),"",IFERROR(INDEX('Tarifs negocies'!$C$5:$C$404,MATCH($B630&amp;"|"&amp;$D630,'Tarifs negocies'!$D$5:$D$404,0)),IFERROR(INDEX(Catalogue!$D$5:$D$304,MATCH($D630,Catalogue!$A$5:$A$304,0))*(1-IFERROR(INDEX(Clients!$F$5:$F$204,MATCH($B630,Clients!$A$5:$A$204,0)),0)),"")))</f>
        <v/>
      </c>
      <c r="I630" s="18" t="str">
        <f aca="false">IF(OR($G630="",$H630=""),"",$G630*$H630)</f>
        <v/>
      </c>
      <c r="J630" s="15"/>
      <c r="K630" s="10"/>
    </row>
    <row r="631" customFormat="false" ht="15" hidden="false" customHeight="false" outlineLevel="0" collapsed="false">
      <c r="A631" s="15"/>
      <c r="B631" s="10"/>
      <c r="C631" s="16" t="str">
        <f aca="false">IF($B631="","",IFERROR(INDEX(Clients!$B$5:$B$204,MATCH($B631,Clients!$A$5:$A$204,0)),"Code client inconnu"))</f>
        <v/>
      </c>
      <c r="D631" s="10"/>
      <c r="E631" s="16" t="str">
        <f aca="false">IF($D631="","",IFERROR(INDEX(Catalogue!$B$5:$B$304,MATCH($D631,Catalogue!$A$5:$A$304,0)),"Code produit inconnu"))</f>
        <v/>
      </c>
      <c r="F631" s="17" t="str">
        <f aca="false">IF($D631="","",IFERROR(INDEX(Catalogue!$C$5:$C$304,MATCH($D631,Catalogue!$A$5:$A$304,0)),""))</f>
        <v/>
      </c>
      <c r="G631" s="10"/>
      <c r="H631" s="18" t="str">
        <f aca="false">IF(OR($B631="",$D631=""),"",IFERROR(INDEX('Tarifs negocies'!$C$5:$C$404,MATCH($B631&amp;"|"&amp;$D631,'Tarifs negocies'!$D$5:$D$404,0)),IFERROR(INDEX(Catalogue!$D$5:$D$304,MATCH($D631,Catalogue!$A$5:$A$304,0))*(1-IFERROR(INDEX(Clients!$F$5:$F$204,MATCH($B631,Clients!$A$5:$A$204,0)),0)),"")))</f>
        <v/>
      </c>
      <c r="I631" s="18" t="str">
        <f aca="false">IF(OR($G631="",$H631=""),"",$G631*$H631)</f>
        <v/>
      </c>
      <c r="J631" s="15"/>
      <c r="K631" s="10"/>
    </row>
    <row r="632" customFormat="false" ht="15" hidden="false" customHeight="false" outlineLevel="0" collapsed="false">
      <c r="A632" s="15"/>
      <c r="B632" s="10"/>
      <c r="C632" s="16" t="str">
        <f aca="false">IF($B632="","",IFERROR(INDEX(Clients!$B$5:$B$204,MATCH($B632,Clients!$A$5:$A$204,0)),"Code client inconnu"))</f>
        <v/>
      </c>
      <c r="D632" s="10"/>
      <c r="E632" s="16" t="str">
        <f aca="false">IF($D632="","",IFERROR(INDEX(Catalogue!$B$5:$B$304,MATCH($D632,Catalogue!$A$5:$A$304,0)),"Code produit inconnu"))</f>
        <v/>
      </c>
      <c r="F632" s="17" t="str">
        <f aca="false">IF($D632="","",IFERROR(INDEX(Catalogue!$C$5:$C$304,MATCH($D632,Catalogue!$A$5:$A$304,0)),""))</f>
        <v/>
      </c>
      <c r="G632" s="10"/>
      <c r="H632" s="18" t="str">
        <f aca="false">IF(OR($B632="",$D632=""),"",IFERROR(INDEX('Tarifs negocies'!$C$5:$C$404,MATCH($B632&amp;"|"&amp;$D632,'Tarifs negocies'!$D$5:$D$404,0)),IFERROR(INDEX(Catalogue!$D$5:$D$304,MATCH($D632,Catalogue!$A$5:$A$304,0))*(1-IFERROR(INDEX(Clients!$F$5:$F$204,MATCH($B632,Clients!$A$5:$A$204,0)),0)),"")))</f>
        <v/>
      </c>
      <c r="I632" s="18" t="str">
        <f aca="false">IF(OR($G632="",$H632=""),"",$G632*$H632)</f>
        <v/>
      </c>
      <c r="J632" s="15"/>
      <c r="K632" s="10"/>
    </row>
    <row r="633" customFormat="false" ht="15" hidden="false" customHeight="false" outlineLevel="0" collapsed="false">
      <c r="A633" s="15"/>
      <c r="B633" s="10"/>
      <c r="C633" s="16" t="str">
        <f aca="false">IF($B633="","",IFERROR(INDEX(Clients!$B$5:$B$204,MATCH($B633,Clients!$A$5:$A$204,0)),"Code client inconnu"))</f>
        <v/>
      </c>
      <c r="D633" s="10"/>
      <c r="E633" s="16" t="str">
        <f aca="false">IF($D633="","",IFERROR(INDEX(Catalogue!$B$5:$B$304,MATCH($D633,Catalogue!$A$5:$A$304,0)),"Code produit inconnu"))</f>
        <v/>
      </c>
      <c r="F633" s="17" t="str">
        <f aca="false">IF($D633="","",IFERROR(INDEX(Catalogue!$C$5:$C$304,MATCH($D633,Catalogue!$A$5:$A$304,0)),""))</f>
        <v/>
      </c>
      <c r="G633" s="10"/>
      <c r="H633" s="18" t="str">
        <f aca="false">IF(OR($B633="",$D633=""),"",IFERROR(INDEX('Tarifs negocies'!$C$5:$C$404,MATCH($B633&amp;"|"&amp;$D633,'Tarifs negocies'!$D$5:$D$404,0)),IFERROR(INDEX(Catalogue!$D$5:$D$304,MATCH($D633,Catalogue!$A$5:$A$304,0))*(1-IFERROR(INDEX(Clients!$F$5:$F$204,MATCH($B633,Clients!$A$5:$A$204,0)),0)),"")))</f>
        <v/>
      </c>
      <c r="I633" s="18" t="str">
        <f aca="false">IF(OR($G633="",$H633=""),"",$G633*$H633)</f>
        <v/>
      </c>
      <c r="J633" s="15"/>
      <c r="K633" s="10"/>
    </row>
    <row r="634" customFormat="false" ht="15" hidden="false" customHeight="false" outlineLevel="0" collapsed="false">
      <c r="A634" s="15"/>
      <c r="B634" s="10"/>
      <c r="C634" s="16" t="str">
        <f aca="false">IF($B634="","",IFERROR(INDEX(Clients!$B$5:$B$204,MATCH($B634,Clients!$A$5:$A$204,0)),"Code client inconnu"))</f>
        <v/>
      </c>
      <c r="D634" s="10"/>
      <c r="E634" s="16" t="str">
        <f aca="false">IF($D634="","",IFERROR(INDEX(Catalogue!$B$5:$B$304,MATCH($D634,Catalogue!$A$5:$A$304,0)),"Code produit inconnu"))</f>
        <v/>
      </c>
      <c r="F634" s="17" t="str">
        <f aca="false">IF($D634="","",IFERROR(INDEX(Catalogue!$C$5:$C$304,MATCH($D634,Catalogue!$A$5:$A$304,0)),""))</f>
        <v/>
      </c>
      <c r="G634" s="10"/>
      <c r="H634" s="18" t="str">
        <f aca="false">IF(OR($B634="",$D634=""),"",IFERROR(INDEX('Tarifs negocies'!$C$5:$C$404,MATCH($B634&amp;"|"&amp;$D634,'Tarifs negocies'!$D$5:$D$404,0)),IFERROR(INDEX(Catalogue!$D$5:$D$304,MATCH($D634,Catalogue!$A$5:$A$304,0))*(1-IFERROR(INDEX(Clients!$F$5:$F$204,MATCH($B634,Clients!$A$5:$A$204,0)),0)),"")))</f>
        <v/>
      </c>
      <c r="I634" s="18" t="str">
        <f aca="false">IF(OR($G634="",$H634=""),"",$G634*$H634)</f>
        <v/>
      </c>
      <c r="J634" s="15"/>
      <c r="K634" s="10"/>
    </row>
    <row r="635" customFormat="false" ht="15" hidden="false" customHeight="false" outlineLevel="0" collapsed="false">
      <c r="A635" s="15"/>
      <c r="B635" s="10"/>
      <c r="C635" s="16" t="str">
        <f aca="false">IF($B635="","",IFERROR(INDEX(Clients!$B$5:$B$204,MATCH($B635,Clients!$A$5:$A$204,0)),"Code client inconnu"))</f>
        <v/>
      </c>
      <c r="D635" s="10"/>
      <c r="E635" s="16" t="str">
        <f aca="false">IF($D635="","",IFERROR(INDEX(Catalogue!$B$5:$B$304,MATCH($D635,Catalogue!$A$5:$A$304,0)),"Code produit inconnu"))</f>
        <v/>
      </c>
      <c r="F635" s="17" t="str">
        <f aca="false">IF($D635="","",IFERROR(INDEX(Catalogue!$C$5:$C$304,MATCH($D635,Catalogue!$A$5:$A$304,0)),""))</f>
        <v/>
      </c>
      <c r="G635" s="10"/>
      <c r="H635" s="18" t="str">
        <f aca="false">IF(OR($B635="",$D635=""),"",IFERROR(INDEX('Tarifs negocies'!$C$5:$C$404,MATCH($B635&amp;"|"&amp;$D635,'Tarifs negocies'!$D$5:$D$404,0)),IFERROR(INDEX(Catalogue!$D$5:$D$304,MATCH($D635,Catalogue!$A$5:$A$304,0))*(1-IFERROR(INDEX(Clients!$F$5:$F$204,MATCH($B635,Clients!$A$5:$A$204,0)),0)),"")))</f>
        <v/>
      </c>
      <c r="I635" s="18" t="str">
        <f aca="false">IF(OR($G635="",$H635=""),"",$G635*$H635)</f>
        <v/>
      </c>
      <c r="J635" s="15"/>
      <c r="K635" s="10"/>
    </row>
    <row r="636" customFormat="false" ht="15" hidden="false" customHeight="false" outlineLevel="0" collapsed="false">
      <c r="A636" s="15"/>
      <c r="B636" s="10"/>
      <c r="C636" s="16" t="str">
        <f aca="false">IF($B636="","",IFERROR(INDEX(Clients!$B$5:$B$204,MATCH($B636,Clients!$A$5:$A$204,0)),"Code client inconnu"))</f>
        <v/>
      </c>
      <c r="D636" s="10"/>
      <c r="E636" s="16" t="str">
        <f aca="false">IF($D636="","",IFERROR(INDEX(Catalogue!$B$5:$B$304,MATCH($D636,Catalogue!$A$5:$A$304,0)),"Code produit inconnu"))</f>
        <v/>
      </c>
      <c r="F636" s="17" t="str">
        <f aca="false">IF($D636="","",IFERROR(INDEX(Catalogue!$C$5:$C$304,MATCH($D636,Catalogue!$A$5:$A$304,0)),""))</f>
        <v/>
      </c>
      <c r="G636" s="10"/>
      <c r="H636" s="18" t="str">
        <f aca="false">IF(OR($B636="",$D636=""),"",IFERROR(INDEX('Tarifs negocies'!$C$5:$C$404,MATCH($B636&amp;"|"&amp;$D636,'Tarifs negocies'!$D$5:$D$404,0)),IFERROR(INDEX(Catalogue!$D$5:$D$304,MATCH($D636,Catalogue!$A$5:$A$304,0))*(1-IFERROR(INDEX(Clients!$F$5:$F$204,MATCH($B636,Clients!$A$5:$A$204,0)),0)),"")))</f>
        <v/>
      </c>
      <c r="I636" s="18" t="str">
        <f aca="false">IF(OR($G636="",$H636=""),"",$G636*$H636)</f>
        <v/>
      </c>
      <c r="J636" s="15"/>
      <c r="K636" s="10"/>
    </row>
    <row r="637" customFormat="false" ht="15" hidden="false" customHeight="false" outlineLevel="0" collapsed="false">
      <c r="A637" s="15"/>
      <c r="B637" s="10"/>
      <c r="C637" s="16" t="str">
        <f aca="false">IF($B637="","",IFERROR(INDEX(Clients!$B$5:$B$204,MATCH($B637,Clients!$A$5:$A$204,0)),"Code client inconnu"))</f>
        <v/>
      </c>
      <c r="D637" s="10"/>
      <c r="E637" s="16" t="str">
        <f aca="false">IF($D637="","",IFERROR(INDEX(Catalogue!$B$5:$B$304,MATCH($D637,Catalogue!$A$5:$A$304,0)),"Code produit inconnu"))</f>
        <v/>
      </c>
      <c r="F637" s="17" t="str">
        <f aca="false">IF($D637="","",IFERROR(INDEX(Catalogue!$C$5:$C$304,MATCH($D637,Catalogue!$A$5:$A$304,0)),""))</f>
        <v/>
      </c>
      <c r="G637" s="10"/>
      <c r="H637" s="18" t="str">
        <f aca="false">IF(OR($B637="",$D637=""),"",IFERROR(INDEX('Tarifs negocies'!$C$5:$C$404,MATCH($B637&amp;"|"&amp;$D637,'Tarifs negocies'!$D$5:$D$404,0)),IFERROR(INDEX(Catalogue!$D$5:$D$304,MATCH($D637,Catalogue!$A$5:$A$304,0))*(1-IFERROR(INDEX(Clients!$F$5:$F$204,MATCH($B637,Clients!$A$5:$A$204,0)),0)),"")))</f>
        <v/>
      </c>
      <c r="I637" s="18" t="str">
        <f aca="false">IF(OR($G637="",$H637=""),"",$G637*$H637)</f>
        <v/>
      </c>
      <c r="J637" s="15"/>
      <c r="K637" s="10"/>
    </row>
    <row r="638" customFormat="false" ht="15" hidden="false" customHeight="false" outlineLevel="0" collapsed="false">
      <c r="A638" s="15"/>
      <c r="B638" s="10"/>
      <c r="C638" s="16" t="str">
        <f aca="false">IF($B638="","",IFERROR(INDEX(Clients!$B$5:$B$204,MATCH($B638,Clients!$A$5:$A$204,0)),"Code client inconnu"))</f>
        <v/>
      </c>
      <c r="D638" s="10"/>
      <c r="E638" s="16" t="str">
        <f aca="false">IF($D638="","",IFERROR(INDEX(Catalogue!$B$5:$B$304,MATCH($D638,Catalogue!$A$5:$A$304,0)),"Code produit inconnu"))</f>
        <v/>
      </c>
      <c r="F638" s="17" t="str">
        <f aca="false">IF($D638="","",IFERROR(INDEX(Catalogue!$C$5:$C$304,MATCH($D638,Catalogue!$A$5:$A$304,0)),""))</f>
        <v/>
      </c>
      <c r="G638" s="10"/>
      <c r="H638" s="18" t="str">
        <f aca="false">IF(OR($B638="",$D638=""),"",IFERROR(INDEX('Tarifs negocies'!$C$5:$C$404,MATCH($B638&amp;"|"&amp;$D638,'Tarifs negocies'!$D$5:$D$404,0)),IFERROR(INDEX(Catalogue!$D$5:$D$304,MATCH($D638,Catalogue!$A$5:$A$304,0))*(1-IFERROR(INDEX(Clients!$F$5:$F$204,MATCH($B638,Clients!$A$5:$A$204,0)),0)),"")))</f>
        <v/>
      </c>
      <c r="I638" s="18" t="str">
        <f aca="false">IF(OR($G638="",$H638=""),"",$G638*$H638)</f>
        <v/>
      </c>
      <c r="J638" s="15"/>
      <c r="K638" s="10"/>
    </row>
    <row r="639" customFormat="false" ht="15" hidden="false" customHeight="false" outlineLevel="0" collapsed="false">
      <c r="A639" s="15"/>
      <c r="B639" s="10"/>
      <c r="C639" s="16" t="str">
        <f aca="false">IF($B639="","",IFERROR(INDEX(Clients!$B$5:$B$204,MATCH($B639,Clients!$A$5:$A$204,0)),"Code client inconnu"))</f>
        <v/>
      </c>
      <c r="D639" s="10"/>
      <c r="E639" s="16" t="str">
        <f aca="false">IF($D639="","",IFERROR(INDEX(Catalogue!$B$5:$B$304,MATCH($D639,Catalogue!$A$5:$A$304,0)),"Code produit inconnu"))</f>
        <v/>
      </c>
      <c r="F639" s="17" t="str">
        <f aca="false">IF($D639="","",IFERROR(INDEX(Catalogue!$C$5:$C$304,MATCH($D639,Catalogue!$A$5:$A$304,0)),""))</f>
        <v/>
      </c>
      <c r="G639" s="10"/>
      <c r="H639" s="18" t="str">
        <f aca="false">IF(OR($B639="",$D639=""),"",IFERROR(INDEX('Tarifs negocies'!$C$5:$C$404,MATCH($B639&amp;"|"&amp;$D639,'Tarifs negocies'!$D$5:$D$404,0)),IFERROR(INDEX(Catalogue!$D$5:$D$304,MATCH($D639,Catalogue!$A$5:$A$304,0))*(1-IFERROR(INDEX(Clients!$F$5:$F$204,MATCH($B639,Clients!$A$5:$A$204,0)),0)),"")))</f>
        <v/>
      </c>
      <c r="I639" s="18" t="str">
        <f aca="false">IF(OR($G639="",$H639=""),"",$G639*$H639)</f>
        <v/>
      </c>
      <c r="J639" s="15"/>
      <c r="K639" s="10"/>
    </row>
    <row r="640" customFormat="false" ht="15" hidden="false" customHeight="false" outlineLevel="0" collapsed="false">
      <c r="A640" s="15"/>
      <c r="B640" s="10"/>
      <c r="C640" s="16" t="str">
        <f aca="false">IF($B640="","",IFERROR(INDEX(Clients!$B$5:$B$204,MATCH($B640,Clients!$A$5:$A$204,0)),"Code client inconnu"))</f>
        <v/>
      </c>
      <c r="D640" s="10"/>
      <c r="E640" s="16" t="str">
        <f aca="false">IF($D640="","",IFERROR(INDEX(Catalogue!$B$5:$B$304,MATCH($D640,Catalogue!$A$5:$A$304,0)),"Code produit inconnu"))</f>
        <v/>
      </c>
      <c r="F640" s="17" t="str">
        <f aca="false">IF($D640="","",IFERROR(INDEX(Catalogue!$C$5:$C$304,MATCH($D640,Catalogue!$A$5:$A$304,0)),""))</f>
        <v/>
      </c>
      <c r="G640" s="10"/>
      <c r="H640" s="18" t="str">
        <f aca="false">IF(OR($B640="",$D640=""),"",IFERROR(INDEX('Tarifs negocies'!$C$5:$C$404,MATCH($B640&amp;"|"&amp;$D640,'Tarifs negocies'!$D$5:$D$404,0)),IFERROR(INDEX(Catalogue!$D$5:$D$304,MATCH($D640,Catalogue!$A$5:$A$304,0))*(1-IFERROR(INDEX(Clients!$F$5:$F$204,MATCH($B640,Clients!$A$5:$A$204,0)),0)),"")))</f>
        <v/>
      </c>
      <c r="I640" s="18" t="str">
        <f aca="false">IF(OR($G640="",$H640=""),"",$G640*$H640)</f>
        <v/>
      </c>
      <c r="J640" s="15"/>
      <c r="K640" s="10"/>
    </row>
    <row r="641" customFormat="false" ht="15" hidden="false" customHeight="false" outlineLevel="0" collapsed="false">
      <c r="A641" s="15"/>
      <c r="B641" s="10"/>
      <c r="C641" s="16" t="str">
        <f aca="false">IF($B641="","",IFERROR(INDEX(Clients!$B$5:$B$204,MATCH($B641,Clients!$A$5:$A$204,0)),"Code client inconnu"))</f>
        <v/>
      </c>
      <c r="D641" s="10"/>
      <c r="E641" s="16" t="str">
        <f aca="false">IF($D641="","",IFERROR(INDEX(Catalogue!$B$5:$B$304,MATCH($D641,Catalogue!$A$5:$A$304,0)),"Code produit inconnu"))</f>
        <v/>
      </c>
      <c r="F641" s="17" t="str">
        <f aca="false">IF($D641="","",IFERROR(INDEX(Catalogue!$C$5:$C$304,MATCH($D641,Catalogue!$A$5:$A$304,0)),""))</f>
        <v/>
      </c>
      <c r="G641" s="10"/>
      <c r="H641" s="18" t="str">
        <f aca="false">IF(OR($B641="",$D641=""),"",IFERROR(INDEX('Tarifs negocies'!$C$5:$C$404,MATCH($B641&amp;"|"&amp;$D641,'Tarifs negocies'!$D$5:$D$404,0)),IFERROR(INDEX(Catalogue!$D$5:$D$304,MATCH($D641,Catalogue!$A$5:$A$304,0))*(1-IFERROR(INDEX(Clients!$F$5:$F$204,MATCH($B641,Clients!$A$5:$A$204,0)),0)),"")))</f>
        <v/>
      </c>
      <c r="I641" s="18" t="str">
        <f aca="false">IF(OR($G641="",$H641=""),"",$G641*$H641)</f>
        <v/>
      </c>
      <c r="J641" s="15"/>
      <c r="K641" s="10"/>
    </row>
    <row r="642" customFormat="false" ht="15" hidden="false" customHeight="false" outlineLevel="0" collapsed="false">
      <c r="A642" s="15"/>
      <c r="B642" s="10"/>
      <c r="C642" s="16" t="str">
        <f aca="false">IF($B642="","",IFERROR(INDEX(Clients!$B$5:$B$204,MATCH($B642,Clients!$A$5:$A$204,0)),"Code client inconnu"))</f>
        <v/>
      </c>
      <c r="D642" s="10"/>
      <c r="E642" s="16" t="str">
        <f aca="false">IF($D642="","",IFERROR(INDEX(Catalogue!$B$5:$B$304,MATCH($D642,Catalogue!$A$5:$A$304,0)),"Code produit inconnu"))</f>
        <v/>
      </c>
      <c r="F642" s="17" t="str">
        <f aca="false">IF($D642="","",IFERROR(INDEX(Catalogue!$C$5:$C$304,MATCH($D642,Catalogue!$A$5:$A$304,0)),""))</f>
        <v/>
      </c>
      <c r="G642" s="10"/>
      <c r="H642" s="18" t="str">
        <f aca="false">IF(OR($B642="",$D642=""),"",IFERROR(INDEX('Tarifs negocies'!$C$5:$C$404,MATCH($B642&amp;"|"&amp;$D642,'Tarifs negocies'!$D$5:$D$404,0)),IFERROR(INDEX(Catalogue!$D$5:$D$304,MATCH($D642,Catalogue!$A$5:$A$304,0))*(1-IFERROR(INDEX(Clients!$F$5:$F$204,MATCH($B642,Clients!$A$5:$A$204,0)),0)),"")))</f>
        <v/>
      </c>
      <c r="I642" s="18" t="str">
        <f aca="false">IF(OR($G642="",$H642=""),"",$G642*$H642)</f>
        <v/>
      </c>
      <c r="J642" s="15"/>
      <c r="K642" s="10"/>
    </row>
    <row r="643" customFormat="false" ht="15" hidden="false" customHeight="false" outlineLevel="0" collapsed="false">
      <c r="A643" s="15"/>
      <c r="B643" s="10"/>
      <c r="C643" s="16" t="str">
        <f aca="false">IF($B643="","",IFERROR(INDEX(Clients!$B$5:$B$204,MATCH($B643,Clients!$A$5:$A$204,0)),"Code client inconnu"))</f>
        <v/>
      </c>
      <c r="D643" s="10"/>
      <c r="E643" s="16" t="str">
        <f aca="false">IF($D643="","",IFERROR(INDEX(Catalogue!$B$5:$B$304,MATCH($D643,Catalogue!$A$5:$A$304,0)),"Code produit inconnu"))</f>
        <v/>
      </c>
      <c r="F643" s="17" t="str">
        <f aca="false">IF($D643="","",IFERROR(INDEX(Catalogue!$C$5:$C$304,MATCH($D643,Catalogue!$A$5:$A$304,0)),""))</f>
        <v/>
      </c>
      <c r="G643" s="10"/>
      <c r="H643" s="18" t="str">
        <f aca="false">IF(OR($B643="",$D643=""),"",IFERROR(INDEX('Tarifs negocies'!$C$5:$C$404,MATCH($B643&amp;"|"&amp;$D643,'Tarifs negocies'!$D$5:$D$404,0)),IFERROR(INDEX(Catalogue!$D$5:$D$304,MATCH($D643,Catalogue!$A$5:$A$304,0))*(1-IFERROR(INDEX(Clients!$F$5:$F$204,MATCH($B643,Clients!$A$5:$A$204,0)),0)),"")))</f>
        <v/>
      </c>
      <c r="I643" s="18" t="str">
        <f aca="false">IF(OR($G643="",$H643=""),"",$G643*$H643)</f>
        <v/>
      </c>
      <c r="J643" s="15"/>
      <c r="K643" s="10"/>
    </row>
    <row r="644" customFormat="false" ht="15" hidden="false" customHeight="false" outlineLevel="0" collapsed="false">
      <c r="A644" s="15"/>
      <c r="B644" s="10"/>
      <c r="C644" s="16" t="str">
        <f aca="false">IF($B644="","",IFERROR(INDEX(Clients!$B$5:$B$204,MATCH($B644,Clients!$A$5:$A$204,0)),"Code client inconnu"))</f>
        <v/>
      </c>
      <c r="D644" s="10"/>
      <c r="E644" s="16" t="str">
        <f aca="false">IF($D644="","",IFERROR(INDEX(Catalogue!$B$5:$B$304,MATCH($D644,Catalogue!$A$5:$A$304,0)),"Code produit inconnu"))</f>
        <v/>
      </c>
      <c r="F644" s="17" t="str">
        <f aca="false">IF($D644="","",IFERROR(INDEX(Catalogue!$C$5:$C$304,MATCH($D644,Catalogue!$A$5:$A$304,0)),""))</f>
        <v/>
      </c>
      <c r="G644" s="10"/>
      <c r="H644" s="18" t="str">
        <f aca="false">IF(OR($B644="",$D644=""),"",IFERROR(INDEX('Tarifs negocies'!$C$5:$C$404,MATCH($B644&amp;"|"&amp;$D644,'Tarifs negocies'!$D$5:$D$404,0)),IFERROR(INDEX(Catalogue!$D$5:$D$304,MATCH($D644,Catalogue!$A$5:$A$304,0))*(1-IFERROR(INDEX(Clients!$F$5:$F$204,MATCH($B644,Clients!$A$5:$A$204,0)),0)),"")))</f>
        <v/>
      </c>
      <c r="I644" s="18" t="str">
        <f aca="false">IF(OR($G644="",$H644=""),"",$G644*$H644)</f>
        <v/>
      </c>
      <c r="J644" s="15"/>
      <c r="K644" s="10"/>
    </row>
    <row r="645" customFormat="false" ht="15" hidden="false" customHeight="false" outlineLevel="0" collapsed="false">
      <c r="A645" s="15"/>
      <c r="B645" s="10"/>
      <c r="C645" s="16" t="str">
        <f aca="false">IF($B645="","",IFERROR(INDEX(Clients!$B$5:$B$204,MATCH($B645,Clients!$A$5:$A$204,0)),"Code client inconnu"))</f>
        <v/>
      </c>
      <c r="D645" s="10"/>
      <c r="E645" s="16" t="str">
        <f aca="false">IF($D645="","",IFERROR(INDEX(Catalogue!$B$5:$B$304,MATCH($D645,Catalogue!$A$5:$A$304,0)),"Code produit inconnu"))</f>
        <v/>
      </c>
      <c r="F645" s="17" t="str">
        <f aca="false">IF($D645="","",IFERROR(INDEX(Catalogue!$C$5:$C$304,MATCH($D645,Catalogue!$A$5:$A$304,0)),""))</f>
        <v/>
      </c>
      <c r="G645" s="10"/>
      <c r="H645" s="18" t="str">
        <f aca="false">IF(OR($B645="",$D645=""),"",IFERROR(INDEX('Tarifs negocies'!$C$5:$C$404,MATCH($B645&amp;"|"&amp;$D645,'Tarifs negocies'!$D$5:$D$404,0)),IFERROR(INDEX(Catalogue!$D$5:$D$304,MATCH($D645,Catalogue!$A$5:$A$304,0))*(1-IFERROR(INDEX(Clients!$F$5:$F$204,MATCH($B645,Clients!$A$5:$A$204,0)),0)),"")))</f>
        <v/>
      </c>
      <c r="I645" s="18" t="str">
        <f aca="false">IF(OR($G645="",$H645=""),"",$G645*$H645)</f>
        <v/>
      </c>
      <c r="J645" s="15"/>
      <c r="K645" s="10"/>
    </row>
    <row r="646" customFormat="false" ht="15" hidden="false" customHeight="false" outlineLevel="0" collapsed="false">
      <c r="A646" s="15"/>
      <c r="B646" s="10"/>
      <c r="C646" s="16" t="str">
        <f aca="false">IF($B646="","",IFERROR(INDEX(Clients!$B$5:$B$204,MATCH($B646,Clients!$A$5:$A$204,0)),"Code client inconnu"))</f>
        <v/>
      </c>
      <c r="D646" s="10"/>
      <c r="E646" s="16" t="str">
        <f aca="false">IF($D646="","",IFERROR(INDEX(Catalogue!$B$5:$B$304,MATCH($D646,Catalogue!$A$5:$A$304,0)),"Code produit inconnu"))</f>
        <v/>
      </c>
      <c r="F646" s="17" t="str">
        <f aca="false">IF($D646="","",IFERROR(INDEX(Catalogue!$C$5:$C$304,MATCH($D646,Catalogue!$A$5:$A$304,0)),""))</f>
        <v/>
      </c>
      <c r="G646" s="10"/>
      <c r="H646" s="18" t="str">
        <f aca="false">IF(OR($B646="",$D646=""),"",IFERROR(INDEX('Tarifs negocies'!$C$5:$C$404,MATCH($B646&amp;"|"&amp;$D646,'Tarifs negocies'!$D$5:$D$404,0)),IFERROR(INDEX(Catalogue!$D$5:$D$304,MATCH($D646,Catalogue!$A$5:$A$304,0))*(1-IFERROR(INDEX(Clients!$F$5:$F$204,MATCH($B646,Clients!$A$5:$A$204,0)),0)),"")))</f>
        <v/>
      </c>
      <c r="I646" s="18" t="str">
        <f aca="false">IF(OR($G646="",$H646=""),"",$G646*$H646)</f>
        <v/>
      </c>
      <c r="J646" s="15"/>
      <c r="K646" s="10"/>
    </row>
    <row r="647" customFormat="false" ht="15" hidden="false" customHeight="false" outlineLevel="0" collapsed="false">
      <c r="A647" s="15"/>
      <c r="B647" s="10"/>
      <c r="C647" s="16" t="str">
        <f aca="false">IF($B647="","",IFERROR(INDEX(Clients!$B$5:$B$204,MATCH($B647,Clients!$A$5:$A$204,0)),"Code client inconnu"))</f>
        <v/>
      </c>
      <c r="D647" s="10"/>
      <c r="E647" s="16" t="str">
        <f aca="false">IF($D647="","",IFERROR(INDEX(Catalogue!$B$5:$B$304,MATCH($D647,Catalogue!$A$5:$A$304,0)),"Code produit inconnu"))</f>
        <v/>
      </c>
      <c r="F647" s="17" t="str">
        <f aca="false">IF($D647="","",IFERROR(INDEX(Catalogue!$C$5:$C$304,MATCH($D647,Catalogue!$A$5:$A$304,0)),""))</f>
        <v/>
      </c>
      <c r="G647" s="10"/>
      <c r="H647" s="18" t="str">
        <f aca="false">IF(OR($B647="",$D647=""),"",IFERROR(INDEX('Tarifs negocies'!$C$5:$C$404,MATCH($B647&amp;"|"&amp;$D647,'Tarifs negocies'!$D$5:$D$404,0)),IFERROR(INDEX(Catalogue!$D$5:$D$304,MATCH($D647,Catalogue!$A$5:$A$304,0))*(1-IFERROR(INDEX(Clients!$F$5:$F$204,MATCH($B647,Clients!$A$5:$A$204,0)),0)),"")))</f>
        <v/>
      </c>
      <c r="I647" s="18" t="str">
        <f aca="false">IF(OR($G647="",$H647=""),"",$G647*$H647)</f>
        <v/>
      </c>
      <c r="J647" s="15"/>
      <c r="K647" s="10"/>
    </row>
    <row r="648" customFormat="false" ht="15" hidden="false" customHeight="false" outlineLevel="0" collapsed="false">
      <c r="A648" s="15"/>
      <c r="B648" s="10"/>
      <c r="C648" s="16" t="str">
        <f aca="false">IF($B648="","",IFERROR(INDEX(Clients!$B$5:$B$204,MATCH($B648,Clients!$A$5:$A$204,0)),"Code client inconnu"))</f>
        <v/>
      </c>
      <c r="D648" s="10"/>
      <c r="E648" s="16" t="str">
        <f aca="false">IF($D648="","",IFERROR(INDEX(Catalogue!$B$5:$B$304,MATCH($D648,Catalogue!$A$5:$A$304,0)),"Code produit inconnu"))</f>
        <v/>
      </c>
      <c r="F648" s="17" t="str">
        <f aca="false">IF($D648="","",IFERROR(INDEX(Catalogue!$C$5:$C$304,MATCH($D648,Catalogue!$A$5:$A$304,0)),""))</f>
        <v/>
      </c>
      <c r="G648" s="10"/>
      <c r="H648" s="18" t="str">
        <f aca="false">IF(OR($B648="",$D648=""),"",IFERROR(INDEX('Tarifs negocies'!$C$5:$C$404,MATCH($B648&amp;"|"&amp;$D648,'Tarifs negocies'!$D$5:$D$404,0)),IFERROR(INDEX(Catalogue!$D$5:$D$304,MATCH($D648,Catalogue!$A$5:$A$304,0))*(1-IFERROR(INDEX(Clients!$F$5:$F$204,MATCH($B648,Clients!$A$5:$A$204,0)),0)),"")))</f>
        <v/>
      </c>
      <c r="I648" s="18" t="str">
        <f aca="false">IF(OR($G648="",$H648=""),"",$G648*$H648)</f>
        <v/>
      </c>
      <c r="J648" s="15"/>
      <c r="K648" s="10"/>
    </row>
    <row r="649" customFormat="false" ht="15" hidden="false" customHeight="false" outlineLevel="0" collapsed="false">
      <c r="A649" s="15"/>
      <c r="B649" s="10"/>
      <c r="C649" s="16" t="str">
        <f aca="false">IF($B649="","",IFERROR(INDEX(Clients!$B$5:$B$204,MATCH($B649,Clients!$A$5:$A$204,0)),"Code client inconnu"))</f>
        <v/>
      </c>
      <c r="D649" s="10"/>
      <c r="E649" s="16" t="str">
        <f aca="false">IF($D649="","",IFERROR(INDEX(Catalogue!$B$5:$B$304,MATCH($D649,Catalogue!$A$5:$A$304,0)),"Code produit inconnu"))</f>
        <v/>
      </c>
      <c r="F649" s="17" t="str">
        <f aca="false">IF($D649="","",IFERROR(INDEX(Catalogue!$C$5:$C$304,MATCH($D649,Catalogue!$A$5:$A$304,0)),""))</f>
        <v/>
      </c>
      <c r="G649" s="10"/>
      <c r="H649" s="18" t="str">
        <f aca="false">IF(OR($B649="",$D649=""),"",IFERROR(INDEX('Tarifs negocies'!$C$5:$C$404,MATCH($B649&amp;"|"&amp;$D649,'Tarifs negocies'!$D$5:$D$404,0)),IFERROR(INDEX(Catalogue!$D$5:$D$304,MATCH($D649,Catalogue!$A$5:$A$304,0))*(1-IFERROR(INDEX(Clients!$F$5:$F$204,MATCH($B649,Clients!$A$5:$A$204,0)),0)),"")))</f>
        <v/>
      </c>
      <c r="I649" s="18" t="str">
        <f aca="false">IF(OR($G649="",$H649=""),"",$G649*$H649)</f>
        <v/>
      </c>
      <c r="J649" s="15"/>
      <c r="K649" s="10"/>
    </row>
    <row r="650" customFormat="false" ht="15" hidden="false" customHeight="false" outlineLevel="0" collapsed="false">
      <c r="A650" s="15"/>
      <c r="B650" s="10"/>
      <c r="C650" s="16" t="str">
        <f aca="false">IF($B650="","",IFERROR(INDEX(Clients!$B$5:$B$204,MATCH($B650,Clients!$A$5:$A$204,0)),"Code client inconnu"))</f>
        <v/>
      </c>
      <c r="D650" s="10"/>
      <c r="E650" s="16" t="str">
        <f aca="false">IF($D650="","",IFERROR(INDEX(Catalogue!$B$5:$B$304,MATCH($D650,Catalogue!$A$5:$A$304,0)),"Code produit inconnu"))</f>
        <v/>
      </c>
      <c r="F650" s="17" t="str">
        <f aca="false">IF($D650="","",IFERROR(INDEX(Catalogue!$C$5:$C$304,MATCH($D650,Catalogue!$A$5:$A$304,0)),""))</f>
        <v/>
      </c>
      <c r="G650" s="10"/>
      <c r="H650" s="18" t="str">
        <f aca="false">IF(OR($B650="",$D650=""),"",IFERROR(INDEX('Tarifs negocies'!$C$5:$C$404,MATCH($B650&amp;"|"&amp;$D650,'Tarifs negocies'!$D$5:$D$404,0)),IFERROR(INDEX(Catalogue!$D$5:$D$304,MATCH($D650,Catalogue!$A$5:$A$304,0))*(1-IFERROR(INDEX(Clients!$F$5:$F$204,MATCH($B650,Clients!$A$5:$A$204,0)),0)),"")))</f>
        <v/>
      </c>
      <c r="I650" s="18" t="str">
        <f aca="false">IF(OR($G650="",$H650=""),"",$G650*$H650)</f>
        <v/>
      </c>
      <c r="J650" s="15"/>
      <c r="K650" s="10"/>
    </row>
    <row r="651" customFormat="false" ht="15" hidden="false" customHeight="false" outlineLevel="0" collapsed="false">
      <c r="A651" s="15"/>
      <c r="B651" s="10"/>
      <c r="C651" s="16" t="str">
        <f aca="false">IF($B651="","",IFERROR(INDEX(Clients!$B$5:$B$204,MATCH($B651,Clients!$A$5:$A$204,0)),"Code client inconnu"))</f>
        <v/>
      </c>
      <c r="D651" s="10"/>
      <c r="E651" s="16" t="str">
        <f aca="false">IF($D651="","",IFERROR(INDEX(Catalogue!$B$5:$B$304,MATCH($D651,Catalogue!$A$5:$A$304,0)),"Code produit inconnu"))</f>
        <v/>
      </c>
      <c r="F651" s="17" t="str">
        <f aca="false">IF($D651="","",IFERROR(INDEX(Catalogue!$C$5:$C$304,MATCH($D651,Catalogue!$A$5:$A$304,0)),""))</f>
        <v/>
      </c>
      <c r="G651" s="10"/>
      <c r="H651" s="18" t="str">
        <f aca="false">IF(OR($B651="",$D651=""),"",IFERROR(INDEX('Tarifs negocies'!$C$5:$C$404,MATCH($B651&amp;"|"&amp;$D651,'Tarifs negocies'!$D$5:$D$404,0)),IFERROR(INDEX(Catalogue!$D$5:$D$304,MATCH($D651,Catalogue!$A$5:$A$304,0))*(1-IFERROR(INDEX(Clients!$F$5:$F$204,MATCH($B651,Clients!$A$5:$A$204,0)),0)),"")))</f>
        <v/>
      </c>
      <c r="I651" s="18" t="str">
        <f aca="false">IF(OR($G651="",$H651=""),"",$G651*$H651)</f>
        <v/>
      </c>
      <c r="J651" s="15"/>
      <c r="K651" s="10"/>
    </row>
    <row r="652" customFormat="false" ht="15" hidden="false" customHeight="false" outlineLevel="0" collapsed="false">
      <c r="A652" s="15"/>
      <c r="B652" s="10"/>
      <c r="C652" s="16" t="str">
        <f aca="false">IF($B652="","",IFERROR(INDEX(Clients!$B$5:$B$204,MATCH($B652,Clients!$A$5:$A$204,0)),"Code client inconnu"))</f>
        <v/>
      </c>
      <c r="D652" s="10"/>
      <c r="E652" s="16" t="str">
        <f aca="false">IF($D652="","",IFERROR(INDEX(Catalogue!$B$5:$B$304,MATCH($D652,Catalogue!$A$5:$A$304,0)),"Code produit inconnu"))</f>
        <v/>
      </c>
      <c r="F652" s="17" t="str">
        <f aca="false">IF($D652="","",IFERROR(INDEX(Catalogue!$C$5:$C$304,MATCH($D652,Catalogue!$A$5:$A$304,0)),""))</f>
        <v/>
      </c>
      <c r="G652" s="10"/>
      <c r="H652" s="18" t="str">
        <f aca="false">IF(OR($B652="",$D652=""),"",IFERROR(INDEX('Tarifs negocies'!$C$5:$C$404,MATCH($B652&amp;"|"&amp;$D652,'Tarifs negocies'!$D$5:$D$404,0)),IFERROR(INDEX(Catalogue!$D$5:$D$304,MATCH($D652,Catalogue!$A$5:$A$304,0))*(1-IFERROR(INDEX(Clients!$F$5:$F$204,MATCH($B652,Clients!$A$5:$A$204,0)),0)),"")))</f>
        <v/>
      </c>
      <c r="I652" s="18" t="str">
        <f aca="false">IF(OR($G652="",$H652=""),"",$G652*$H652)</f>
        <v/>
      </c>
      <c r="J652" s="15"/>
      <c r="K652" s="10"/>
    </row>
    <row r="653" customFormat="false" ht="15" hidden="false" customHeight="false" outlineLevel="0" collapsed="false">
      <c r="A653" s="15"/>
      <c r="B653" s="10"/>
      <c r="C653" s="16" t="str">
        <f aca="false">IF($B653="","",IFERROR(INDEX(Clients!$B$5:$B$204,MATCH($B653,Clients!$A$5:$A$204,0)),"Code client inconnu"))</f>
        <v/>
      </c>
      <c r="D653" s="10"/>
      <c r="E653" s="16" t="str">
        <f aca="false">IF($D653="","",IFERROR(INDEX(Catalogue!$B$5:$B$304,MATCH($D653,Catalogue!$A$5:$A$304,0)),"Code produit inconnu"))</f>
        <v/>
      </c>
      <c r="F653" s="17" t="str">
        <f aca="false">IF($D653="","",IFERROR(INDEX(Catalogue!$C$5:$C$304,MATCH($D653,Catalogue!$A$5:$A$304,0)),""))</f>
        <v/>
      </c>
      <c r="G653" s="10"/>
      <c r="H653" s="18" t="str">
        <f aca="false">IF(OR($B653="",$D653=""),"",IFERROR(INDEX('Tarifs negocies'!$C$5:$C$404,MATCH($B653&amp;"|"&amp;$D653,'Tarifs negocies'!$D$5:$D$404,0)),IFERROR(INDEX(Catalogue!$D$5:$D$304,MATCH($D653,Catalogue!$A$5:$A$304,0))*(1-IFERROR(INDEX(Clients!$F$5:$F$204,MATCH($B653,Clients!$A$5:$A$204,0)),0)),"")))</f>
        <v/>
      </c>
      <c r="I653" s="18" t="str">
        <f aca="false">IF(OR($G653="",$H653=""),"",$G653*$H653)</f>
        <v/>
      </c>
      <c r="J653" s="15"/>
      <c r="K653" s="10"/>
    </row>
    <row r="654" customFormat="false" ht="15" hidden="false" customHeight="false" outlineLevel="0" collapsed="false">
      <c r="A654" s="15"/>
      <c r="B654" s="10"/>
      <c r="C654" s="16" t="str">
        <f aca="false">IF($B654="","",IFERROR(INDEX(Clients!$B$5:$B$204,MATCH($B654,Clients!$A$5:$A$204,0)),"Code client inconnu"))</f>
        <v/>
      </c>
      <c r="D654" s="10"/>
      <c r="E654" s="16" t="str">
        <f aca="false">IF($D654="","",IFERROR(INDEX(Catalogue!$B$5:$B$304,MATCH($D654,Catalogue!$A$5:$A$304,0)),"Code produit inconnu"))</f>
        <v/>
      </c>
      <c r="F654" s="17" t="str">
        <f aca="false">IF($D654="","",IFERROR(INDEX(Catalogue!$C$5:$C$304,MATCH($D654,Catalogue!$A$5:$A$304,0)),""))</f>
        <v/>
      </c>
      <c r="G654" s="10"/>
      <c r="H654" s="18" t="str">
        <f aca="false">IF(OR($B654="",$D654=""),"",IFERROR(INDEX('Tarifs negocies'!$C$5:$C$404,MATCH($B654&amp;"|"&amp;$D654,'Tarifs negocies'!$D$5:$D$404,0)),IFERROR(INDEX(Catalogue!$D$5:$D$304,MATCH($D654,Catalogue!$A$5:$A$304,0))*(1-IFERROR(INDEX(Clients!$F$5:$F$204,MATCH($B654,Clients!$A$5:$A$204,0)),0)),"")))</f>
        <v/>
      </c>
      <c r="I654" s="18" t="str">
        <f aca="false">IF(OR($G654="",$H654=""),"",$G654*$H654)</f>
        <v/>
      </c>
      <c r="J654" s="15"/>
      <c r="K654" s="10"/>
    </row>
    <row r="655" customFormat="false" ht="15" hidden="false" customHeight="false" outlineLevel="0" collapsed="false">
      <c r="A655" s="15"/>
      <c r="B655" s="10"/>
      <c r="C655" s="16" t="str">
        <f aca="false">IF($B655="","",IFERROR(INDEX(Clients!$B$5:$B$204,MATCH($B655,Clients!$A$5:$A$204,0)),"Code client inconnu"))</f>
        <v/>
      </c>
      <c r="D655" s="10"/>
      <c r="E655" s="16" t="str">
        <f aca="false">IF($D655="","",IFERROR(INDEX(Catalogue!$B$5:$B$304,MATCH($D655,Catalogue!$A$5:$A$304,0)),"Code produit inconnu"))</f>
        <v/>
      </c>
      <c r="F655" s="17" t="str">
        <f aca="false">IF($D655="","",IFERROR(INDEX(Catalogue!$C$5:$C$304,MATCH($D655,Catalogue!$A$5:$A$304,0)),""))</f>
        <v/>
      </c>
      <c r="G655" s="10"/>
      <c r="H655" s="18" t="str">
        <f aca="false">IF(OR($B655="",$D655=""),"",IFERROR(INDEX('Tarifs negocies'!$C$5:$C$404,MATCH($B655&amp;"|"&amp;$D655,'Tarifs negocies'!$D$5:$D$404,0)),IFERROR(INDEX(Catalogue!$D$5:$D$304,MATCH($D655,Catalogue!$A$5:$A$304,0))*(1-IFERROR(INDEX(Clients!$F$5:$F$204,MATCH($B655,Clients!$A$5:$A$204,0)),0)),"")))</f>
        <v/>
      </c>
      <c r="I655" s="18" t="str">
        <f aca="false">IF(OR($G655="",$H655=""),"",$G655*$H655)</f>
        <v/>
      </c>
      <c r="J655" s="15"/>
      <c r="K655" s="10"/>
    </row>
    <row r="656" customFormat="false" ht="15" hidden="false" customHeight="false" outlineLevel="0" collapsed="false">
      <c r="A656" s="15"/>
      <c r="B656" s="10"/>
      <c r="C656" s="16" t="str">
        <f aca="false">IF($B656="","",IFERROR(INDEX(Clients!$B$5:$B$204,MATCH($B656,Clients!$A$5:$A$204,0)),"Code client inconnu"))</f>
        <v/>
      </c>
      <c r="D656" s="10"/>
      <c r="E656" s="16" t="str">
        <f aca="false">IF($D656="","",IFERROR(INDEX(Catalogue!$B$5:$B$304,MATCH($D656,Catalogue!$A$5:$A$304,0)),"Code produit inconnu"))</f>
        <v/>
      </c>
      <c r="F656" s="17" t="str">
        <f aca="false">IF($D656="","",IFERROR(INDEX(Catalogue!$C$5:$C$304,MATCH($D656,Catalogue!$A$5:$A$304,0)),""))</f>
        <v/>
      </c>
      <c r="G656" s="10"/>
      <c r="H656" s="18" t="str">
        <f aca="false">IF(OR($B656="",$D656=""),"",IFERROR(INDEX('Tarifs negocies'!$C$5:$C$404,MATCH($B656&amp;"|"&amp;$D656,'Tarifs negocies'!$D$5:$D$404,0)),IFERROR(INDEX(Catalogue!$D$5:$D$304,MATCH($D656,Catalogue!$A$5:$A$304,0))*(1-IFERROR(INDEX(Clients!$F$5:$F$204,MATCH($B656,Clients!$A$5:$A$204,0)),0)),"")))</f>
        <v/>
      </c>
      <c r="I656" s="18" t="str">
        <f aca="false">IF(OR($G656="",$H656=""),"",$G656*$H656)</f>
        <v/>
      </c>
      <c r="J656" s="15"/>
      <c r="K656" s="10"/>
    </row>
    <row r="657" customFormat="false" ht="15" hidden="false" customHeight="false" outlineLevel="0" collapsed="false">
      <c r="A657" s="15"/>
      <c r="B657" s="10"/>
      <c r="C657" s="16" t="str">
        <f aca="false">IF($B657="","",IFERROR(INDEX(Clients!$B$5:$B$204,MATCH($B657,Clients!$A$5:$A$204,0)),"Code client inconnu"))</f>
        <v/>
      </c>
      <c r="D657" s="10"/>
      <c r="E657" s="16" t="str">
        <f aca="false">IF($D657="","",IFERROR(INDEX(Catalogue!$B$5:$B$304,MATCH($D657,Catalogue!$A$5:$A$304,0)),"Code produit inconnu"))</f>
        <v/>
      </c>
      <c r="F657" s="17" t="str">
        <f aca="false">IF($D657="","",IFERROR(INDEX(Catalogue!$C$5:$C$304,MATCH($D657,Catalogue!$A$5:$A$304,0)),""))</f>
        <v/>
      </c>
      <c r="G657" s="10"/>
      <c r="H657" s="18" t="str">
        <f aca="false">IF(OR($B657="",$D657=""),"",IFERROR(INDEX('Tarifs negocies'!$C$5:$C$404,MATCH($B657&amp;"|"&amp;$D657,'Tarifs negocies'!$D$5:$D$404,0)),IFERROR(INDEX(Catalogue!$D$5:$D$304,MATCH($D657,Catalogue!$A$5:$A$304,0))*(1-IFERROR(INDEX(Clients!$F$5:$F$204,MATCH($B657,Clients!$A$5:$A$204,0)),0)),"")))</f>
        <v/>
      </c>
      <c r="I657" s="18" t="str">
        <f aca="false">IF(OR($G657="",$H657=""),"",$G657*$H657)</f>
        <v/>
      </c>
      <c r="J657" s="15"/>
      <c r="K657" s="10"/>
    </row>
    <row r="658" customFormat="false" ht="15" hidden="false" customHeight="false" outlineLevel="0" collapsed="false">
      <c r="A658" s="15"/>
      <c r="B658" s="10"/>
      <c r="C658" s="16" t="str">
        <f aca="false">IF($B658="","",IFERROR(INDEX(Clients!$B$5:$B$204,MATCH($B658,Clients!$A$5:$A$204,0)),"Code client inconnu"))</f>
        <v/>
      </c>
      <c r="D658" s="10"/>
      <c r="E658" s="16" t="str">
        <f aca="false">IF($D658="","",IFERROR(INDEX(Catalogue!$B$5:$B$304,MATCH($D658,Catalogue!$A$5:$A$304,0)),"Code produit inconnu"))</f>
        <v/>
      </c>
      <c r="F658" s="17" t="str">
        <f aca="false">IF($D658="","",IFERROR(INDEX(Catalogue!$C$5:$C$304,MATCH($D658,Catalogue!$A$5:$A$304,0)),""))</f>
        <v/>
      </c>
      <c r="G658" s="10"/>
      <c r="H658" s="18" t="str">
        <f aca="false">IF(OR($B658="",$D658=""),"",IFERROR(INDEX('Tarifs negocies'!$C$5:$C$404,MATCH($B658&amp;"|"&amp;$D658,'Tarifs negocies'!$D$5:$D$404,0)),IFERROR(INDEX(Catalogue!$D$5:$D$304,MATCH($D658,Catalogue!$A$5:$A$304,0))*(1-IFERROR(INDEX(Clients!$F$5:$F$204,MATCH($B658,Clients!$A$5:$A$204,0)),0)),"")))</f>
        <v/>
      </c>
      <c r="I658" s="18" t="str">
        <f aca="false">IF(OR($G658="",$H658=""),"",$G658*$H658)</f>
        <v/>
      </c>
      <c r="J658" s="15"/>
      <c r="K658" s="10"/>
    </row>
    <row r="659" customFormat="false" ht="15" hidden="false" customHeight="false" outlineLevel="0" collapsed="false">
      <c r="A659" s="15"/>
      <c r="B659" s="10"/>
      <c r="C659" s="16" t="str">
        <f aca="false">IF($B659="","",IFERROR(INDEX(Clients!$B$5:$B$204,MATCH($B659,Clients!$A$5:$A$204,0)),"Code client inconnu"))</f>
        <v/>
      </c>
      <c r="D659" s="10"/>
      <c r="E659" s="16" t="str">
        <f aca="false">IF($D659="","",IFERROR(INDEX(Catalogue!$B$5:$B$304,MATCH($D659,Catalogue!$A$5:$A$304,0)),"Code produit inconnu"))</f>
        <v/>
      </c>
      <c r="F659" s="17" t="str">
        <f aca="false">IF($D659="","",IFERROR(INDEX(Catalogue!$C$5:$C$304,MATCH($D659,Catalogue!$A$5:$A$304,0)),""))</f>
        <v/>
      </c>
      <c r="G659" s="10"/>
      <c r="H659" s="18" t="str">
        <f aca="false">IF(OR($B659="",$D659=""),"",IFERROR(INDEX('Tarifs negocies'!$C$5:$C$404,MATCH($B659&amp;"|"&amp;$D659,'Tarifs negocies'!$D$5:$D$404,0)),IFERROR(INDEX(Catalogue!$D$5:$D$304,MATCH($D659,Catalogue!$A$5:$A$304,0))*(1-IFERROR(INDEX(Clients!$F$5:$F$204,MATCH($B659,Clients!$A$5:$A$204,0)),0)),"")))</f>
        <v/>
      </c>
      <c r="I659" s="18" t="str">
        <f aca="false">IF(OR($G659="",$H659=""),"",$G659*$H659)</f>
        <v/>
      </c>
      <c r="J659" s="15"/>
      <c r="K659" s="10"/>
    </row>
    <row r="660" customFormat="false" ht="15" hidden="false" customHeight="false" outlineLevel="0" collapsed="false">
      <c r="A660" s="15"/>
      <c r="B660" s="10"/>
      <c r="C660" s="16" t="str">
        <f aca="false">IF($B660="","",IFERROR(INDEX(Clients!$B$5:$B$204,MATCH($B660,Clients!$A$5:$A$204,0)),"Code client inconnu"))</f>
        <v/>
      </c>
      <c r="D660" s="10"/>
      <c r="E660" s="16" t="str">
        <f aca="false">IF($D660="","",IFERROR(INDEX(Catalogue!$B$5:$B$304,MATCH($D660,Catalogue!$A$5:$A$304,0)),"Code produit inconnu"))</f>
        <v/>
      </c>
      <c r="F660" s="17" t="str">
        <f aca="false">IF($D660="","",IFERROR(INDEX(Catalogue!$C$5:$C$304,MATCH($D660,Catalogue!$A$5:$A$304,0)),""))</f>
        <v/>
      </c>
      <c r="G660" s="10"/>
      <c r="H660" s="18" t="str">
        <f aca="false">IF(OR($B660="",$D660=""),"",IFERROR(INDEX('Tarifs negocies'!$C$5:$C$404,MATCH($B660&amp;"|"&amp;$D660,'Tarifs negocies'!$D$5:$D$404,0)),IFERROR(INDEX(Catalogue!$D$5:$D$304,MATCH($D660,Catalogue!$A$5:$A$304,0))*(1-IFERROR(INDEX(Clients!$F$5:$F$204,MATCH($B660,Clients!$A$5:$A$204,0)),0)),"")))</f>
        <v/>
      </c>
      <c r="I660" s="18" t="str">
        <f aca="false">IF(OR($G660="",$H660=""),"",$G660*$H660)</f>
        <v/>
      </c>
      <c r="J660" s="15"/>
      <c r="K660" s="10"/>
    </row>
    <row r="661" customFormat="false" ht="15" hidden="false" customHeight="false" outlineLevel="0" collapsed="false">
      <c r="A661" s="15"/>
      <c r="B661" s="10"/>
      <c r="C661" s="16" t="str">
        <f aca="false">IF($B661="","",IFERROR(INDEX(Clients!$B$5:$B$204,MATCH($B661,Clients!$A$5:$A$204,0)),"Code client inconnu"))</f>
        <v/>
      </c>
      <c r="D661" s="10"/>
      <c r="E661" s="16" t="str">
        <f aca="false">IF($D661="","",IFERROR(INDEX(Catalogue!$B$5:$B$304,MATCH($D661,Catalogue!$A$5:$A$304,0)),"Code produit inconnu"))</f>
        <v/>
      </c>
      <c r="F661" s="17" t="str">
        <f aca="false">IF($D661="","",IFERROR(INDEX(Catalogue!$C$5:$C$304,MATCH($D661,Catalogue!$A$5:$A$304,0)),""))</f>
        <v/>
      </c>
      <c r="G661" s="10"/>
      <c r="H661" s="18" t="str">
        <f aca="false">IF(OR($B661="",$D661=""),"",IFERROR(INDEX('Tarifs negocies'!$C$5:$C$404,MATCH($B661&amp;"|"&amp;$D661,'Tarifs negocies'!$D$5:$D$404,0)),IFERROR(INDEX(Catalogue!$D$5:$D$304,MATCH($D661,Catalogue!$A$5:$A$304,0))*(1-IFERROR(INDEX(Clients!$F$5:$F$204,MATCH($B661,Clients!$A$5:$A$204,0)),0)),"")))</f>
        <v/>
      </c>
      <c r="I661" s="18" t="str">
        <f aca="false">IF(OR($G661="",$H661=""),"",$G661*$H661)</f>
        <v/>
      </c>
      <c r="J661" s="15"/>
      <c r="K661" s="10"/>
    </row>
    <row r="662" customFormat="false" ht="15" hidden="false" customHeight="false" outlineLevel="0" collapsed="false">
      <c r="A662" s="15"/>
      <c r="B662" s="10"/>
      <c r="C662" s="16" t="str">
        <f aca="false">IF($B662="","",IFERROR(INDEX(Clients!$B$5:$B$204,MATCH($B662,Clients!$A$5:$A$204,0)),"Code client inconnu"))</f>
        <v/>
      </c>
      <c r="D662" s="10"/>
      <c r="E662" s="16" t="str">
        <f aca="false">IF($D662="","",IFERROR(INDEX(Catalogue!$B$5:$B$304,MATCH($D662,Catalogue!$A$5:$A$304,0)),"Code produit inconnu"))</f>
        <v/>
      </c>
      <c r="F662" s="17" t="str">
        <f aca="false">IF($D662="","",IFERROR(INDEX(Catalogue!$C$5:$C$304,MATCH($D662,Catalogue!$A$5:$A$304,0)),""))</f>
        <v/>
      </c>
      <c r="G662" s="10"/>
      <c r="H662" s="18" t="str">
        <f aca="false">IF(OR($B662="",$D662=""),"",IFERROR(INDEX('Tarifs negocies'!$C$5:$C$404,MATCH($B662&amp;"|"&amp;$D662,'Tarifs negocies'!$D$5:$D$404,0)),IFERROR(INDEX(Catalogue!$D$5:$D$304,MATCH($D662,Catalogue!$A$5:$A$304,0))*(1-IFERROR(INDEX(Clients!$F$5:$F$204,MATCH($B662,Clients!$A$5:$A$204,0)),0)),"")))</f>
        <v/>
      </c>
      <c r="I662" s="18" t="str">
        <f aca="false">IF(OR($G662="",$H662=""),"",$G662*$H662)</f>
        <v/>
      </c>
      <c r="J662" s="15"/>
      <c r="K662" s="10"/>
    </row>
    <row r="663" customFormat="false" ht="15" hidden="false" customHeight="false" outlineLevel="0" collapsed="false">
      <c r="A663" s="15"/>
      <c r="B663" s="10"/>
      <c r="C663" s="16" t="str">
        <f aca="false">IF($B663="","",IFERROR(INDEX(Clients!$B$5:$B$204,MATCH($B663,Clients!$A$5:$A$204,0)),"Code client inconnu"))</f>
        <v/>
      </c>
      <c r="D663" s="10"/>
      <c r="E663" s="16" t="str">
        <f aca="false">IF($D663="","",IFERROR(INDEX(Catalogue!$B$5:$B$304,MATCH($D663,Catalogue!$A$5:$A$304,0)),"Code produit inconnu"))</f>
        <v/>
      </c>
      <c r="F663" s="17" t="str">
        <f aca="false">IF($D663="","",IFERROR(INDEX(Catalogue!$C$5:$C$304,MATCH($D663,Catalogue!$A$5:$A$304,0)),""))</f>
        <v/>
      </c>
      <c r="G663" s="10"/>
      <c r="H663" s="18" t="str">
        <f aca="false">IF(OR($B663="",$D663=""),"",IFERROR(INDEX('Tarifs negocies'!$C$5:$C$404,MATCH($B663&amp;"|"&amp;$D663,'Tarifs negocies'!$D$5:$D$404,0)),IFERROR(INDEX(Catalogue!$D$5:$D$304,MATCH($D663,Catalogue!$A$5:$A$304,0))*(1-IFERROR(INDEX(Clients!$F$5:$F$204,MATCH($B663,Clients!$A$5:$A$204,0)),0)),"")))</f>
        <v/>
      </c>
      <c r="I663" s="18" t="str">
        <f aca="false">IF(OR($G663="",$H663=""),"",$G663*$H663)</f>
        <v/>
      </c>
      <c r="J663" s="15"/>
      <c r="K663" s="10"/>
    </row>
    <row r="664" customFormat="false" ht="15" hidden="false" customHeight="false" outlineLevel="0" collapsed="false">
      <c r="A664" s="15"/>
      <c r="B664" s="10"/>
      <c r="C664" s="16" t="str">
        <f aca="false">IF($B664="","",IFERROR(INDEX(Clients!$B$5:$B$204,MATCH($B664,Clients!$A$5:$A$204,0)),"Code client inconnu"))</f>
        <v/>
      </c>
      <c r="D664" s="10"/>
      <c r="E664" s="16" t="str">
        <f aca="false">IF($D664="","",IFERROR(INDEX(Catalogue!$B$5:$B$304,MATCH($D664,Catalogue!$A$5:$A$304,0)),"Code produit inconnu"))</f>
        <v/>
      </c>
      <c r="F664" s="17" t="str">
        <f aca="false">IF($D664="","",IFERROR(INDEX(Catalogue!$C$5:$C$304,MATCH($D664,Catalogue!$A$5:$A$304,0)),""))</f>
        <v/>
      </c>
      <c r="G664" s="10"/>
      <c r="H664" s="18" t="str">
        <f aca="false">IF(OR($B664="",$D664=""),"",IFERROR(INDEX('Tarifs negocies'!$C$5:$C$404,MATCH($B664&amp;"|"&amp;$D664,'Tarifs negocies'!$D$5:$D$404,0)),IFERROR(INDEX(Catalogue!$D$5:$D$304,MATCH($D664,Catalogue!$A$5:$A$304,0))*(1-IFERROR(INDEX(Clients!$F$5:$F$204,MATCH($B664,Clients!$A$5:$A$204,0)),0)),"")))</f>
        <v/>
      </c>
      <c r="I664" s="18" t="str">
        <f aca="false">IF(OR($G664="",$H664=""),"",$G664*$H664)</f>
        <v/>
      </c>
      <c r="J664" s="15"/>
      <c r="K664" s="10"/>
    </row>
    <row r="665" customFormat="false" ht="15" hidden="false" customHeight="false" outlineLevel="0" collapsed="false">
      <c r="A665" s="15"/>
      <c r="B665" s="10"/>
      <c r="C665" s="16" t="str">
        <f aca="false">IF($B665="","",IFERROR(INDEX(Clients!$B$5:$B$204,MATCH($B665,Clients!$A$5:$A$204,0)),"Code client inconnu"))</f>
        <v/>
      </c>
      <c r="D665" s="10"/>
      <c r="E665" s="16" t="str">
        <f aca="false">IF($D665="","",IFERROR(INDEX(Catalogue!$B$5:$B$304,MATCH($D665,Catalogue!$A$5:$A$304,0)),"Code produit inconnu"))</f>
        <v/>
      </c>
      <c r="F665" s="17" t="str">
        <f aca="false">IF($D665="","",IFERROR(INDEX(Catalogue!$C$5:$C$304,MATCH($D665,Catalogue!$A$5:$A$304,0)),""))</f>
        <v/>
      </c>
      <c r="G665" s="10"/>
      <c r="H665" s="18" t="str">
        <f aca="false">IF(OR($B665="",$D665=""),"",IFERROR(INDEX('Tarifs negocies'!$C$5:$C$404,MATCH($B665&amp;"|"&amp;$D665,'Tarifs negocies'!$D$5:$D$404,0)),IFERROR(INDEX(Catalogue!$D$5:$D$304,MATCH($D665,Catalogue!$A$5:$A$304,0))*(1-IFERROR(INDEX(Clients!$F$5:$F$204,MATCH($B665,Clients!$A$5:$A$204,0)),0)),"")))</f>
        <v/>
      </c>
      <c r="I665" s="18" t="str">
        <f aca="false">IF(OR($G665="",$H665=""),"",$G665*$H665)</f>
        <v/>
      </c>
      <c r="J665" s="15"/>
      <c r="K665" s="10"/>
    </row>
    <row r="666" customFormat="false" ht="15" hidden="false" customHeight="false" outlineLevel="0" collapsed="false">
      <c r="A666" s="15"/>
      <c r="B666" s="10"/>
      <c r="C666" s="16" t="str">
        <f aca="false">IF($B666="","",IFERROR(INDEX(Clients!$B$5:$B$204,MATCH($B666,Clients!$A$5:$A$204,0)),"Code client inconnu"))</f>
        <v/>
      </c>
      <c r="D666" s="10"/>
      <c r="E666" s="16" t="str">
        <f aca="false">IF($D666="","",IFERROR(INDEX(Catalogue!$B$5:$B$304,MATCH($D666,Catalogue!$A$5:$A$304,0)),"Code produit inconnu"))</f>
        <v/>
      </c>
      <c r="F666" s="17" t="str">
        <f aca="false">IF($D666="","",IFERROR(INDEX(Catalogue!$C$5:$C$304,MATCH($D666,Catalogue!$A$5:$A$304,0)),""))</f>
        <v/>
      </c>
      <c r="G666" s="10"/>
      <c r="H666" s="18" t="str">
        <f aca="false">IF(OR($B666="",$D666=""),"",IFERROR(INDEX('Tarifs negocies'!$C$5:$C$404,MATCH($B666&amp;"|"&amp;$D666,'Tarifs negocies'!$D$5:$D$404,0)),IFERROR(INDEX(Catalogue!$D$5:$D$304,MATCH($D666,Catalogue!$A$5:$A$304,0))*(1-IFERROR(INDEX(Clients!$F$5:$F$204,MATCH($B666,Clients!$A$5:$A$204,0)),0)),"")))</f>
        <v/>
      </c>
      <c r="I666" s="18" t="str">
        <f aca="false">IF(OR($G666="",$H666=""),"",$G666*$H666)</f>
        <v/>
      </c>
      <c r="J666" s="15"/>
      <c r="K666" s="10"/>
    </row>
    <row r="667" customFormat="false" ht="15" hidden="false" customHeight="false" outlineLevel="0" collapsed="false">
      <c r="A667" s="15"/>
      <c r="B667" s="10"/>
      <c r="C667" s="16" t="str">
        <f aca="false">IF($B667="","",IFERROR(INDEX(Clients!$B$5:$B$204,MATCH($B667,Clients!$A$5:$A$204,0)),"Code client inconnu"))</f>
        <v/>
      </c>
      <c r="D667" s="10"/>
      <c r="E667" s="16" t="str">
        <f aca="false">IF($D667="","",IFERROR(INDEX(Catalogue!$B$5:$B$304,MATCH($D667,Catalogue!$A$5:$A$304,0)),"Code produit inconnu"))</f>
        <v/>
      </c>
      <c r="F667" s="17" t="str">
        <f aca="false">IF($D667="","",IFERROR(INDEX(Catalogue!$C$5:$C$304,MATCH($D667,Catalogue!$A$5:$A$304,0)),""))</f>
        <v/>
      </c>
      <c r="G667" s="10"/>
      <c r="H667" s="18" t="str">
        <f aca="false">IF(OR($B667="",$D667=""),"",IFERROR(INDEX('Tarifs negocies'!$C$5:$C$404,MATCH($B667&amp;"|"&amp;$D667,'Tarifs negocies'!$D$5:$D$404,0)),IFERROR(INDEX(Catalogue!$D$5:$D$304,MATCH($D667,Catalogue!$A$5:$A$304,0))*(1-IFERROR(INDEX(Clients!$F$5:$F$204,MATCH($B667,Clients!$A$5:$A$204,0)),0)),"")))</f>
        <v/>
      </c>
      <c r="I667" s="18" t="str">
        <f aca="false">IF(OR($G667="",$H667=""),"",$G667*$H667)</f>
        <v/>
      </c>
      <c r="J667" s="15"/>
      <c r="K667" s="10"/>
    </row>
    <row r="668" customFormat="false" ht="15" hidden="false" customHeight="false" outlineLevel="0" collapsed="false">
      <c r="A668" s="15"/>
      <c r="B668" s="10"/>
      <c r="C668" s="16" t="str">
        <f aca="false">IF($B668="","",IFERROR(INDEX(Clients!$B$5:$B$204,MATCH($B668,Clients!$A$5:$A$204,0)),"Code client inconnu"))</f>
        <v/>
      </c>
      <c r="D668" s="10"/>
      <c r="E668" s="16" t="str">
        <f aca="false">IF($D668="","",IFERROR(INDEX(Catalogue!$B$5:$B$304,MATCH($D668,Catalogue!$A$5:$A$304,0)),"Code produit inconnu"))</f>
        <v/>
      </c>
      <c r="F668" s="17" t="str">
        <f aca="false">IF($D668="","",IFERROR(INDEX(Catalogue!$C$5:$C$304,MATCH($D668,Catalogue!$A$5:$A$304,0)),""))</f>
        <v/>
      </c>
      <c r="G668" s="10"/>
      <c r="H668" s="18" t="str">
        <f aca="false">IF(OR($B668="",$D668=""),"",IFERROR(INDEX('Tarifs negocies'!$C$5:$C$404,MATCH($B668&amp;"|"&amp;$D668,'Tarifs negocies'!$D$5:$D$404,0)),IFERROR(INDEX(Catalogue!$D$5:$D$304,MATCH($D668,Catalogue!$A$5:$A$304,0))*(1-IFERROR(INDEX(Clients!$F$5:$F$204,MATCH($B668,Clients!$A$5:$A$204,0)),0)),"")))</f>
        <v/>
      </c>
      <c r="I668" s="18" t="str">
        <f aca="false">IF(OR($G668="",$H668=""),"",$G668*$H668)</f>
        <v/>
      </c>
      <c r="J668" s="15"/>
      <c r="K668" s="10"/>
    </row>
    <row r="669" customFormat="false" ht="15" hidden="false" customHeight="false" outlineLevel="0" collapsed="false">
      <c r="A669" s="15"/>
      <c r="B669" s="10"/>
      <c r="C669" s="16" t="str">
        <f aca="false">IF($B669="","",IFERROR(INDEX(Clients!$B$5:$B$204,MATCH($B669,Clients!$A$5:$A$204,0)),"Code client inconnu"))</f>
        <v/>
      </c>
      <c r="D669" s="10"/>
      <c r="E669" s="16" t="str">
        <f aca="false">IF($D669="","",IFERROR(INDEX(Catalogue!$B$5:$B$304,MATCH($D669,Catalogue!$A$5:$A$304,0)),"Code produit inconnu"))</f>
        <v/>
      </c>
      <c r="F669" s="17" t="str">
        <f aca="false">IF($D669="","",IFERROR(INDEX(Catalogue!$C$5:$C$304,MATCH($D669,Catalogue!$A$5:$A$304,0)),""))</f>
        <v/>
      </c>
      <c r="G669" s="10"/>
      <c r="H669" s="18" t="str">
        <f aca="false">IF(OR($B669="",$D669=""),"",IFERROR(INDEX('Tarifs negocies'!$C$5:$C$404,MATCH($B669&amp;"|"&amp;$D669,'Tarifs negocies'!$D$5:$D$404,0)),IFERROR(INDEX(Catalogue!$D$5:$D$304,MATCH($D669,Catalogue!$A$5:$A$304,0))*(1-IFERROR(INDEX(Clients!$F$5:$F$204,MATCH($B669,Clients!$A$5:$A$204,0)),0)),"")))</f>
        <v/>
      </c>
      <c r="I669" s="18" t="str">
        <f aca="false">IF(OR($G669="",$H669=""),"",$G669*$H669)</f>
        <v/>
      </c>
      <c r="J669" s="15"/>
      <c r="K669" s="10"/>
    </row>
    <row r="670" customFormat="false" ht="15" hidden="false" customHeight="false" outlineLevel="0" collapsed="false">
      <c r="A670" s="15"/>
      <c r="B670" s="10"/>
      <c r="C670" s="16" t="str">
        <f aca="false">IF($B670="","",IFERROR(INDEX(Clients!$B$5:$B$204,MATCH($B670,Clients!$A$5:$A$204,0)),"Code client inconnu"))</f>
        <v/>
      </c>
      <c r="D670" s="10"/>
      <c r="E670" s="16" t="str">
        <f aca="false">IF($D670="","",IFERROR(INDEX(Catalogue!$B$5:$B$304,MATCH($D670,Catalogue!$A$5:$A$304,0)),"Code produit inconnu"))</f>
        <v/>
      </c>
      <c r="F670" s="17" t="str">
        <f aca="false">IF($D670="","",IFERROR(INDEX(Catalogue!$C$5:$C$304,MATCH($D670,Catalogue!$A$5:$A$304,0)),""))</f>
        <v/>
      </c>
      <c r="G670" s="10"/>
      <c r="H670" s="18" t="str">
        <f aca="false">IF(OR($B670="",$D670=""),"",IFERROR(INDEX('Tarifs negocies'!$C$5:$C$404,MATCH($B670&amp;"|"&amp;$D670,'Tarifs negocies'!$D$5:$D$404,0)),IFERROR(INDEX(Catalogue!$D$5:$D$304,MATCH($D670,Catalogue!$A$5:$A$304,0))*(1-IFERROR(INDEX(Clients!$F$5:$F$204,MATCH($B670,Clients!$A$5:$A$204,0)),0)),"")))</f>
        <v/>
      </c>
      <c r="I670" s="18" t="str">
        <f aca="false">IF(OR($G670="",$H670=""),"",$G670*$H670)</f>
        <v/>
      </c>
      <c r="J670" s="15"/>
      <c r="K670" s="10"/>
    </row>
    <row r="671" customFormat="false" ht="15" hidden="false" customHeight="false" outlineLevel="0" collapsed="false">
      <c r="A671" s="15"/>
      <c r="B671" s="10"/>
      <c r="C671" s="16" t="str">
        <f aca="false">IF($B671="","",IFERROR(INDEX(Clients!$B$5:$B$204,MATCH($B671,Clients!$A$5:$A$204,0)),"Code client inconnu"))</f>
        <v/>
      </c>
      <c r="D671" s="10"/>
      <c r="E671" s="16" t="str">
        <f aca="false">IF($D671="","",IFERROR(INDEX(Catalogue!$B$5:$B$304,MATCH($D671,Catalogue!$A$5:$A$304,0)),"Code produit inconnu"))</f>
        <v/>
      </c>
      <c r="F671" s="17" t="str">
        <f aca="false">IF($D671="","",IFERROR(INDEX(Catalogue!$C$5:$C$304,MATCH($D671,Catalogue!$A$5:$A$304,0)),""))</f>
        <v/>
      </c>
      <c r="G671" s="10"/>
      <c r="H671" s="18" t="str">
        <f aca="false">IF(OR($B671="",$D671=""),"",IFERROR(INDEX('Tarifs negocies'!$C$5:$C$404,MATCH($B671&amp;"|"&amp;$D671,'Tarifs negocies'!$D$5:$D$404,0)),IFERROR(INDEX(Catalogue!$D$5:$D$304,MATCH($D671,Catalogue!$A$5:$A$304,0))*(1-IFERROR(INDEX(Clients!$F$5:$F$204,MATCH($B671,Clients!$A$5:$A$204,0)),0)),"")))</f>
        <v/>
      </c>
      <c r="I671" s="18" t="str">
        <f aca="false">IF(OR($G671="",$H671=""),"",$G671*$H671)</f>
        <v/>
      </c>
      <c r="J671" s="15"/>
      <c r="K671" s="10"/>
    </row>
    <row r="672" customFormat="false" ht="15" hidden="false" customHeight="false" outlineLevel="0" collapsed="false">
      <c r="A672" s="15"/>
      <c r="B672" s="10"/>
      <c r="C672" s="16" t="str">
        <f aca="false">IF($B672="","",IFERROR(INDEX(Clients!$B$5:$B$204,MATCH($B672,Clients!$A$5:$A$204,0)),"Code client inconnu"))</f>
        <v/>
      </c>
      <c r="D672" s="10"/>
      <c r="E672" s="16" t="str">
        <f aca="false">IF($D672="","",IFERROR(INDEX(Catalogue!$B$5:$B$304,MATCH($D672,Catalogue!$A$5:$A$304,0)),"Code produit inconnu"))</f>
        <v/>
      </c>
      <c r="F672" s="17" t="str">
        <f aca="false">IF($D672="","",IFERROR(INDEX(Catalogue!$C$5:$C$304,MATCH($D672,Catalogue!$A$5:$A$304,0)),""))</f>
        <v/>
      </c>
      <c r="G672" s="10"/>
      <c r="H672" s="18" t="str">
        <f aca="false">IF(OR($B672="",$D672=""),"",IFERROR(INDEX('Tarifs negocies'!$C$5:$C$404,MATCH($B672&amp;"|"&amp;$D672,'Tarifs negocies'!$D$5:$D$404,0)),IFERROR(INDEX(Catalogue!$D$5:$D$304,MATCH($D672,Catalogue!$A$5:$A$304,0))*(1-IFERROR(INDEX(Clients!$F$5:$F$204,MATCH($B672,Clients!$A$5:$A$204,0)),0)),"")))</f>
        <v/>
      </c>
      <c r="I672" s="18" t="str">
        <f aca="false">IF(OR($G672="",$H672=""),"",$G672*$H672)</f>
        <v/>
      </c>
      <c r="J672" s="15"/>
      <c r="K672" s="10"/>
    </row>
    <row r="673" customFormat="false" ht="15" hidden="false" customHeight="false" outlineLevel="0" collapsed="false">
      <c r="A673" s="15"/>
      <c r="B673" s="10"/>
      <c r="C673" s="16" t="str">
        <f aca="false">IF($B673="","",IFERROR(INDEX(Clients!$B$5:$B$204,MATCH($B673,Clients!$A$5:$A$204,0)),"Code client inconnu"))</f>
        <v/>
      </c>
      <c r="D673" s="10"/>
      <c r="E673" s="16" t="str">
        <f aca="false">IF($D673="","",IFERROR(INDEX(Catalogue!$B$5:$B$304,MATCH($D673,Catalogue!$A$5:$A$304,0)),"Code produit inconnu"))</f>
        <v/>
      </c>
      <c r="F673" s="17" t="str">
        <f aca="false">IF($D673="","",IFERROR(INDEX(Catalogue!$C$5:$C$304,MATCH($D673,Catalogue!$A$5:$A$304,0)),""))</f>
        <v/>
      </c>
      <c r="G673" s="10"/>
      <c r="H673" s="18" t="str">
        <f aca="false">IF(OR($B673="",$D673=""),"",IFERROR(INDEX('Tarifs negocies'!$C$5:$C$404,MATCH($B673&amp;"|"&amp;$D673,'Tarifs negocies'!$D$5:$D$404,0)),IFERROR(INDEX(Catalogue!$D$5:$D$304,MATCH($D673,Catalogue!$A$5:$A$304,0))*(1-IFERROR(INDEX(Clients!$F$5:$F$204,MATCH($B673,Clients!$A$5:$A$204,0)),0)),"")))</f>
        <v/>
      </c>
      <c r="I673" s="18" t="str">
        <f aca="false">IF(OR($G673="",$H673=""),"",$G673*$H673)</f>
        <v/>
      </c>
      <c r="J673" s="15"/>
      <c r="K673" s="10"/>
    </row>
    <row r="674" customFormat="false" ht="15" hidden="false" customHeight="false" outlineLevel="0" collapsed="false">
      <c r="A674" s="15"/>
      <c r="B674" s="10"/>
      <c r="C674" s="16" t="str">
        <f aca="false">IF($B674="","",IFERROR(INDEX(Clients!$B$5:$B$204,MATCH($B674,Clients!$A$5:$A$204,0)),"Code client inconnu"))</f>
        <v/>
      </c>
      <c r="D674" s="10"/>
      <c r="E674" s="16" t="str">
        <f aca="false">IF($D674="","",IFERROR(INDEX(Catalogue!$B$5:$B$304,MATCH($D674,Catalogue!$A$5:$A$304,0)),"Code produit inconnu"))</f>
        <v/>
      </c>
      <c r="F674" s="17" t="str">
        <f aca="false">IF($D674="","",IFERROR(INDEX(Catalogue!$C$5:$C$304,MATCH($D674,Catalogue!$A$5:$A$304,0)),""))</f>
        <v/>
      </c>
      <c r="G674" s="10"/>
      <c r="H674" s="18" t="str">
        <f aca="false">IF(OR($B674="",$D674=""),"",IFERROR(INDEX('Tarifs negocies'!$C$5:$C$404,MATCH($B674&amp;"|"&amp;$D674,'Tarifs negocies'!$D$5:$D$404,0)),IFERROR(INDEX(Catalogue!$D$5:$D$304,MATCH($D674,Catalogue!$A$5:$A$304,0))*(1-IFERROR(INDEX(Clients!$F$5:$F$204,MATCH($B674,Clients!$A$5:$A$204,0)),0)),"")))</f>
        <v/>
      </c>
      <c r="I674" s="18" t="str">
        <f aca="false">IF(OR($G674="",$H674=""),"",$G674*$H674)</f>
        <v/>
      </c>
      <c r="J674" s="15"/>
      <c r="K674" s="10"/>
    </row>
    <row r="675" customFormat="false" ht="15" hidden="false" customHeight="false" outlineLevel="0" collapsed="false">
      <c r="A675" s="15"/>
      <c r="B675" s="10"/>
      <c r="C675" s="16" t="str">
        <f aca="false">IF($B675="","",IFERROR(INDEX(Clients!$B$5:$B$204,MATCH($B675,Clients!$A$5:$A$204,0)),"Code client inconnu"))</f>
        <v/>
      </c>
      <c r="D675" s="10"/>
      <c r="E675" s="16" t="str">
        <f aca="false">IF($D675="","",IFERROR(INDEX(Catalogue!$B$5:$B$304,MATCH($D675,Catalogue!$A$5:$A$304,0)),"Code produit inconnu"))</f>
        <v/>
      </c>
      <c r="F675" s="17" t="str">
        <f aca="false">IF($D675="","",IFERROR(INDEX(Catalogue!$C$5:$C$304,MATCH($D675,Catalogue!$A$5:$A$304,0)),""))</f>
        <v/>
      </c>
      <c r="G675" s="10"/>
      <c r="H675" s="18" t="str">
        <f aca="false">IF(OR($B675="",$D675=""),"",IFERROR(INDEX('Tarifs negocies'!$C$5:$C$404,MATCH($B675&amp;"|"&amp;$D675,'Tarifs negocies'!$D$5:$D$404,0)),IFERROR(INDEX(Catalogue!$D$5:$D$304,MATCH($D675,Catalogue!$A$5:$A$304,0))*(1-IFERROR(INDEX(Clients!$F$5:$F$204,MATCH($B675,Clients!$A$5:$A$204,0)),0)),"")))</f>
        <v/>
      </c>
      <c r="I675" s="18" t="str">
        <f aca="false">IF(OR($G675="",$H675=""),"",$G675*$H675)</f>
        <v/>
      </c>
      <c r="J675" s="15"/>
      <c r="K675" s="10"/>
    </row>
    <row r="676" customFormat="false" ht="15" hidden="false" customHeight="false" outlineLevel="0" collapsed="false">
      <c r="A676" s="15"/>
      <c r="B676" s="10"/>
      <c r="C676" s="16" t="str">
        <f aca="false">IF($B676="","",IFERROR(INDEX(Clients!$B$5:$B$204,MATCH($B676,Clients!$A$5:$A$204,0)),"Code client inconnu"))</f>
        <v/>
      </c>
      <c r="D676" s="10"/>
      <c r="E676" s="16" t="str">
        <f aca="false">IF($D676="","",IFERROR(INDEX(Catalogue!$B$5:$B$304,MATCH($D676,Catalogue!$A$5:$A$304,0)),"Code produit inconnu"))</f>
        <v/>
      </c>
      <c r="F676" s="17" t="str">
        <f aca="false">IF($D676="","",IFERROR(INDEX(Catalogue!$C$5:$C$304,MATCH($D676,Catalogue!$A$5:$A$304,0)),""))</f>
        <v/>
      </c>
      <c r="G676" s="10"/>
      <c r="H676" s="18" t="str">
        <f aca="false">IF(OR($B676="",$D676=""),"",IFERROR(INDEX('Tarifs negocies'!$C$5:$C$404,MATCH($B676&amp;"|"&amp;$D676,'Tarifs negocies'!$D$5:$D$404,0)),IFERROR(INDEX(Catalogue!$D$5:$D$304,MATCH($D676,Catalogue!$A$5:$A$304,0))*(1-IFERROR(INDEX(Clients!$F$5:$F$204,MATCH($B676,Clients!$A$5:$A$204,0)),0)),"")))</f>
        <v/>
      </c>
      <c r="I676" s="18" t="str">
        <f aca="false">IF(OR($G676="",$H676=""),"",$G676*$H676)</f>
        <v/>
      </c>
      <c r="J676" s="15"/>
      <c r="K676" s="10"/>
    </row>
    <row r="677" customFormat="false" ht="15" hidden="false" customHeight="false" outlineLevel="0" collapsed="false">
      <c r="A677" s="15"/>
      <c r="B677" s="10"/>
      <c r="C677" s="16" t="str">
        <f aca="false">IF($B677="","",IFERROR(INDEX(Clients!$B$5:$B$204,MATCH($B677,Clients!$A$5:$A$204,0)),"Code client inconnu"))</f>
        <v/>
      </c>
      <c r="D677" s="10"/>
      <c r="E677" s="16" t="str">
        <f aca="false">IF($D677="","",IFERROR(INDEX(Catalogue!$B$5:$B$304,MATCH($D677,Catalogue!$A$5:$A$304,0)),"Code produit inconnu"))</f>
        <v/>
      </c>
      <c r="F677" s="17" t="str">
        <f aca="false">IF($D677="","",IFERROR(INDEX(Catalogue!$C$5:$C$304,MATCH($D677,Catalogue!$A$5:$A$304,0)),""))</f>
        <v/>
      </c>
      <c r="G677" s="10"/>
      <c r="H677" s="18" t="str">
        <f aca="false">IF(OR($B677="",$D677=""),"",IFERROR(INDEX('Tarifs negocies'!$C$5:$C$404,MATCH($B677&amp;"|"&amp;$D677,'Tarifs negocies'!$D$5:$D$404,0)),IFERROR(INDEX(Catalogue!$D$5:$D$304,MATCH($D677,Catalogue!$A$5:$A$304,0))*(1-IFERROR(INDEX(Clients!$F$5:$F$204,MATCH($B677,Clients!$A$5:$A$204,0)),0)),"")))</f>
        <v/>
      </c>
      <c r="I677" s="18" t="str">
        <f aca="false">IF(OR($G677="",$H677=""),"",$G677*$H677)</f>
        <v/>
      </c>
      <c r="J677" s="15"/>
      <c r="K677" s="10"/>
    </row>
    <row r="678" customFormat="false" ht="15" hidden="false" customHeight="false" outlineLevel="0" collapsed="false">
      <c r="A678" s="15"/>
      <c r="B678" s="10"/>
      <c r="C678" s="16" t="str">
        <f aca="false">IF($B678="","",IFERROR(INDEX(Clients!$B$5:$B$204,MATCH($B678,Clients!$A$5:$A$204,0)),"Code client inconnu"))</f>
        <v/>
      </c>
      <c r="D678" s="10"/>
      <c r="E678" s="16" t="str">
        <f aca="false">IF($D678="","",IFERROR(INDEX(Catalogue!$B$5:$B$304,MATCH($D678,Catalogue!$A$5:$A$304,0)),"Code produit inconnu"))</f>
        <v/>
      </c>
      <c r="F678" s="17" t="str">
        <f aca="false">IF($D678="","",IFERROR(INDEX(Catalogue!$C$5:$C$304,MATCH($D678,Catalogue!$A$5:$A$304,0)),""))</f>
        <v/>
      </c>
      <c r="G678" s="10"/>
      <c r="H678" s="18" t="str">
        <f aca="false">IF(OR($B678="",$D678=""),"",IFERROR(INDEX('Tarifs negocies'!$C$5:$C$404,MATCH($B678&amp;"|"&amp;$D678,'Tarifs negocies'!$D$5:$D$404,0)),IFERROR(INDEX(Catalogue!$D$5:$D$304,MATCH($D678,Catalogue!$A$5:$A$304,0))*(1-IFERROR(INDEX(Clients!$F$5:$F$204,MATCH($B678,Clients!$A$5:$A$204,0)),0)),"")))</f>
        <v/>
      </c>
      <c r="I678" s="18" t="str">
        <f aca="false">IF(OR($G678="",$H678=""),"",$G678*$H678)</f>
        <v/>
      </c>
      <c r="J678" s="15"/>
      <c r="K678" s="10"/>
    </row>
    <row r="679" customFormat="false" ht="15" hidden="false" customHeight="false" outlineLevel="0" collapsed="false">
      <c r="A679" s="15"/>
      <c r="B679" s="10"/>
      <c r="C679" s="16" t="str">
        <f aca="false">IF($B679="","",IFERROR(INDEX(Clients!$B$5:$B$204,MATCH($B679,Clients!$A$5:$A$204,0)),"Code client inconnu"))</f>
        <v/>
      </c>
      <c r="D679" s="10"/>
      <c r="E679" s="16" t="str">
        <f aca="false">IF($D679="","",IFERROR(INDEX(Catalogue!$B$5:$B$304,MATCH($D679,Catalogue!$A$5:$A$304,0)),"Code produit inconnu"))</f>
        <v/>
      </c>
      <c r="F679" s="17" t="str">
        <f aca="false">IF($D679="","",IFERROR(INDEX(Catalogue!$C$5:$C$304,MATCH($D679,Catalogue!$A$5:$A$304,0)),""))</f>
        <v/>
      </c>
      <c r="G679" s="10"/>
      <c r="H679" s="18" t="str">
        <f aca="false">IF(OR($B679="",$D679=""),"",IFERROR(INDEX('Tarifs negocies'!$C$5:$C$404,MATCH($B679&amp;"|"&amp;$D679,'Tarifs negocies'!$D$5:$D$404,0)),IFERROR(INDEX(Catalogue!$D$5:$D$304,MATCH($D679,Catalogue!$A$5:$A$304,0))*(1-IFERROR(INDEX(Clients!$F$5:$F$204,MATCH($B679,Clients!$A$5:$A$204,0)),0)),"")))</f>
        <v/>
      </c>
      <c r="I679" s="18" t="str">
        <f aca="false">IF(OR($G679="",$H679=""),"",$G679*$H679)</f>
        <v/>
      </c>
      <c r="J679" s="15"/>
      <c r="K679" s="10"/>
    </row>
    <row r="680" customFormat="false" ht="15" hidden="false" customHeight="false" outlineLevel="0" collapsed="false">
      <c r="A680" s="15"/>
      <c r="B680" s="10"/>
      <c r="C680" s="16" t="str">
        <f aca="false">IF($B680="","",IFERROR(INDEX(Clients!$B$5:$B$204,MATCH($B680,Clients!$A$5:$A$204,0)),"Code client inconnu"))</f>
        <v/>
      </c>
      <c r="D680" s="10"/>
      <c r="E680" s="16" t="str">
        <f aca="false">IF($D680="","",IFERROR(INDEX(Catalogue!$B$5:$B$304,MATCH($D680,Catalogue!$A$5:$A$304,0)),"Code produit inconnu"))</f>
        <v/>
      </c>
      <c r="F680" s="17" t="str">
        <f aca="false">IF($D680="","",IFERROR(INDEX(Catalogue!$C$5:$C$304,MATCH($D680,Catalogue!$A$5:$A$304,0)),""))</f>
        <v/>
      </c>
      <c r="G680" s="10"/>
      <c r="H680" s="18" t="str">
        <f aca="false">IF(OR($B680="",$D680=""),"",IFERROR(INDEX('Tarifs negocies'!$C$5:$C$404,MATCH($B680&amp;"|"&amp;$D680,'Tarifs negocies'!$D$5:$D$404,0)),IFERROR(INDEX(Catalogue!$D$5:$D$304,MATCH($D680,Catalogue!$A$5:$A$304,0))*(1-IFERROR(INDEX(Clients!$F$5:$F$204,MATCH($B680,Clients!$A$5:$A$204,0)),0)),"")))</f>
        <v/>
      </c>
      <c r="I680" s="18" t="str">
        <f aca="false">IF(OR($G680="",$H680=""),"",$G680*$H680)</f>
        <v/>
      </c>
      <c r="J680" s="15"/>
      <c r="K680" s="10"/>
    </row>
    <row r="681" customFormat="false" ht="15" hidden="false" customHeight="false" outlineLevel="0" collapsed="false">
      <c r="A681" s="15"/>
      <c r="B681" s="10"/>
      <c r="C681" s="16" t="str">
        <f aca="false">IF($B681="","",IFERROR(INDEX(Clients!$B$5:$B$204,MATCH($B681,Clients!$A$5:$A$204,0)),"Code client inconnu"))</f>
        <v/>
      </c>
      <c r="D681" s="10"/>
      <c r="E681" s="16" t="str">
        <f aca="false">IF($D681="","",IFERROR(INDEX(Catalogue!$B$5:$B$304,MATCH($D681,Catalogue!$A$5:$A$304,0)),"Code produit inconnu"))</f>
        <v/>
      </c>
      <c r="F681" s="17" t="str">
        <f aca="false">IF($D681="","",IFERROR(INDEX(Catalogue!$C$5:$C$304,MATCH($D681,Catalogue!$A$5:$A$304,0)),""))</f>
        <v/>
      </c>
      <c r="G681" s="10"/>
      <c r="H681" s="18" t="str">
        <f aca="false">IF(OR($B681="",$D681=""),"",IFERROR(INDEX('Tarifs negocies'!$C$5:$C$404,MATCH($B681&amp;"|"&amp;$D681,'Tarifs negocies'!$D$5:$D$404,0)),IFERROR(INDEX(Catalogue!$D$5:$D$304,MATCH($D681,Catalogue!$A$5:$A$304,0))*(1-IFERROR(INDEX(Clients!$F$5:$F$204,MATCH($B681,Clients!$A$5:$A$204,0)),0)),"")))</f>
        <v/>
      </c>
      <c r="I681" s="18" t="str">
        <f aca="false">IF(OR($G681="",$H681=""),"",$G681*$H681)</f>
        <v/>
      </c>
      <c r="J681" s="15"/>
      <c r="K681" s="10"/>
    </row>
    <row r="682" customFormat="false" ht="15" hidden="false" customHeight="false" outlineLevel="0" collapsed="false">
      <c r="A682" s="15"/>
      <c r="B682" s="10"/>
      <c r="C682" s="16" t="str">
        <f aca="false">IF($B682="","",IFERROR(INDEX(Clients!$B$5:$B$204,MATCH($B682,Clients!$A$5:$A$204,0)),"Code client inconnu"))</f>
        <v/>
      </c>
      <c r="D682" s="10"/>
      <c r="E682" s="16" t="str">
        <f aca="false">IF($D682="","",IFERROR(INDEX(Catalogue!$B$5:$B$304,MATCH($D682,Catalogue!$A$5:$A$304,0)),"Code produit inconnu"))</f>
        <v/>
      </c>
      <c r="F682" s="17" t="str">
        <f aca="false">IF($D682="","",IFERROR(INDEX(Catalogue!$C$5:$C$304,MATCH($D682,Catalogue!$A$5:$A$304,0)),""))</f>
        <v/>
      </c>
      <c r="G682" s="10"/>
      <c r="H682" s="18" t="str">
        <f aca="false">IF(OR($B682="",$D682=""),"",IFERROR(INDEX('Tarifs negocies'!$C$5:$C$404,MATCH($B682&amp;"|"&amp;$D682,'Tarifs negocies'!$D$5:$D$404,0)),IFERROR(INDEX(Catalogue!$D$5:$D$304,MATCH($D682,Catalogue!$A$5:$A$304,0))*(1-IFERROR(INDEX(Clients!$F$5:$F$204,MATCH($B682,Clients!$A$5:$A$204,0)),0)),"")))</f>
        <v/>
      </c>
      <c r="I682" s="18" t="str">
        <f aca="false">IF(OR($G682="",$H682=""),"",$G682*$H682)</f>
        <v/>
      </c>
      <c r="J682" s="15"/>
      <c r="K682" s="10"/>
    </row>
    <row r="683" customFormat="false" ht="15" hidden="false" customHeight="false" outlineLevel="0" collapsed="false">
      <c r="A683" s="15"/>
      <c r="B683" s="10"/>
      <c r="C683" s="16" t="str">
        <f aca="false">IF($B683="","",IFERROR(INDEX(Clients!$B$5:$B$204,MATCH($B683,Clients!$A$5:$A$204,0)),"Code client inconnu"))</f>
        <v/>
      </c>
      <c r="D683" s="10"/>
      <c r="E683" s="16" t="str">
        <f aca="false">IF($D683="","",IFERROR(INDEX(Catalogue!$B$5:$B$304,MATCH($D683,Catalogue!$A$5:$A$304,0)),"Code produit inconnu"))</f>
        <v/>
      </c>
      <c r="F683" s="17" t="str">
        <f aca="false">IF($D683="","",IFERROR(INDEX(Catalogue!$C$5:$C$304,MATCH($D683,Catalogue!$A$5:$A$304,0)),""))</f>
        <v/>
      </c>
      <c r="G683" s="10"/>
      <c r="H683" s="18" t="str">
        <f aca="false">IF(OR($B683="",$D683=""),"",IFERROR(INDEX('Tarifs negocies'!$C$5:$C$404,MATCH($B683&amp;"|"&amp;$D683,'Tarifs negocies'!$D$5:$D$404,0)),IFERROR(INDEX(Catalogue!$D$5:$D$304,MATCH($D683,Catalogue!$A$5:$A$304,0))*(1-IFERROR(INDEX(Clients!$F$5:$F$204,MATCH($B683,Clients!$A$5:$A$204,0)),0)),"")))</f>
        <v/>
      </c>
      <c r="I683" s="18" t="str">
        <f aca="false">IF(OR($G683="",$H683=""),"",$G683*$H683)</f>
        <v/>
      </c>
      <c r="J683" s="15"/>
      <c r="K683" s="10"/>
    </row>
    <row r="684" customFormat="false" ht="15" hidden="false" customHeight="false" outlineLevel="0" collapsed="false">
      <c r="A684" s="15"/>
      <c r="B684" s="10"/>
      <c r="C684" s="16" t="str">
        <f aca="false">IF($B684="","",IFERROR(INDEX(Clients!$B$5:$B$204,MATCH($B684,Clients!$A$5:$A$204,0)),"Code client inconnu"))</f>
        <v/>
      </c>
      <c r="D684" s="10"/>
      <c r="E684" s="16" t="str">
        <f aca="false">IF($D684="","",IFERROR(INDEX(Catalogue!$B$5:$B$304,MATCH($D684,Catalogue!$A$5:$A$304,0)),"Code produit inconnu"))</f>
        <v/>
      </c>
      <c r="F684" s="17" t="str">
        <f aca="false">IF($D684="","",IFERROR(INDEX(Catalogue!$C$5:$C$304,MATCH($D684,Catalogue!$A$5:$A$304,0)),""))</f>
        <v/>
      </c>
      <c r="G684" s="10"/>
      <c r="H684" s="18" t="str">
        <f aca="false">IF(OR($B684="",$D684=""),"",IFERROR(INDEX('Tarifs negocies'!$C$5:$C$404,MATCH($B684&amp;"|"&amp;$D684,'Tarifs negocies'!$D$5:$D$404,0)),IFERROR(INDEX(Catalogue!$D$5:$D$304,MATCH($D684,Catalogue!$A$5:$A$304,0))*(1-IFERROR(INDEX(Clients!$F$5:$F$204,MATCH($B684,Clients!$A$5:$A$204,0)),0)),"")))</f>
        <v/>
      </c>
      <c r="I684" s="18" t="str">
        <f aca="false">IF(OR($G684="",$H684=""),"",$G684*$H684)</f>
        <v/>
      </c>
      <c r="J684" s="15"/>
      <c r="K684" s="10"/>
    </row>
    <row r="685" customFormat="false" ht="15" hidden="false" customHeight="false" outlineLevel="0" collapsed="false">
      <c r="A685" s="15"/>
      <c r="B685" s="10"/>
      <c r="C685" s="16" t="str">
        <f aca="false">IF($B685="","",IFERROR(INDEX(Clients!$B$5:$B$204,MATCH($B685,Clients!$A$5:$A$204,0)),"Code client inconnu"))</f>
        <v/>
      </c>
      <c r="D685" s="10"/>
      <c r="E685" s="16" t="str">
        <f aca="false">IF($D685="","",IFERROR(INDEX(Catalogue!$B$5:$B$304,MATCH($D685,Catalogue!$A$5:$A$304,0)),"Code produit inconnu"))</f>
        <v/>
      </c>
      <c r="F685" s="17" t="str">
        <f aca="false">IF($D685="","",IFERROR(INDEX(Catalogue!$C$5:$C$304,MATCH($D685,Catalogue!$A$5:$A$304,0)),""))</f>
        <v/>
      </c>
      <c r="G685" s="10"/>
      <c r="H685" s="18" t="str">
        <f aca="false">IF(OR($B685="",$D685=""),"",IFERROR(INDEX('Tarifs negocies'!$C$5:$C$404,MATCH($B685&amp;"|"&amp;$D685,'Tarifs negocies'!$D$5:$D$404,0)),IFERROR(INDEX(Catalogue!$D$5:$D$304,MATCH($D685,Catalogue!$A$5:$A$304,0))*(1-IFERROR(INDEX(Clients!$F$5:$F$204,MATCH($B685,Clients!$A$5:$A$204,0)),0)),"")))</f>
        <v/>
      </c>
      <c r="I685" s="18" t="str">
        <f aca="false">IF(OR($G685="",$H685=""),"",$G685*$H685)</f>
        <v/>
      </c>
      <c r="J685" s="15"/>
      <c r="K685" s="10"/>
    </row>
    <row r="686" customFormat="false" ht="15" hidden="false" customHeight="false" outlineLevel="0" collapsed="false">
      <c r="A686" s="15"/>
      <c r="B686" s="10"/>
      <c r="C686" s="16" t="str">
        <f aca="false">IF($B686="","",IFERROR(INDEX(Clients!$B$5:$B$204,MATCH($B686,Clients!$A$5:$A$204,0)),"Code client inconnu"))</f>
        <v/>
      </c>
      <c r="D686" s="10"/>
      <c r="E686" s="16" t="str">
        <f aca="false">IF($D686="","",IFERROR(INDEX(Catalogue!$B$5:$B$304,MATCH($D686,Catalogue!$A$5:$A$304,0)),"Code produit inconnu"))</f>
        <v/>
      </c>
      <c r="F686" s="17" t="str">
        <f aca="false">IF($D686="","",IFERROR(INDEX(Catalogue!$C$5:$C$304,MATCH($D686,Catalogue!$A$5:$A$304,0)),""))</f>
        <v/>
      </c>
      <c r="G686" s="10"/>
      <c r="H686" s="18" t="str">
        <f aca="false">IF(OR($B686="",$D686=""),"",IFERROR(INDEX('Tarifs negocies'!$C$5:$C$404,MATCH($B686&amp;"|"&amp;$D686,'Tarifs negocies'!$D$5:$D$404,0)),IFERROR(INDEX(Catalogue!$D$5:$D$304,MATCH($D686,Catalogue!$A$5:$A$304,0))*(1-IFERROR(INDEX(Clients!$F$5:$F$204,MATCH($B686,Clients!$A$5:$A$204,0)),0)),"")))</f>
        <v/>
      </c>
      <c r="I686" s="18" t="str">
        <f aca="false">IF(OR($G686="",$H686=""),"",$G686*$H686)</f>
        <v/>
      </c>
      <c r="J686" s="15"/>
      <c r="K686" s="10"/>
    </row>
    <row r="687" customFormat="false" ht="15" hidden="false" customHeight="false" outlineLevel="0" collapsed="false">
      <c r="A687" s="15"/>
      <c r="B687" s="10"/>
      <c r="C687" s="16" t="str">
        <f aca="false">IF($B687="","",IFERROR(INDEX(Clients!$B$5:$B$204,MATCH($B687,Clients!$A$5:$A$204,0)),"Code client inconnu"))</f>
        <v/>
      </c>
      <c r="D687" s="10"/>
      <c r="E687" s="16" t="str">
        <f aca="false">IF($D687="","",IFERROR(INDEX(Catalogue!$B$5:$B$304,MATCH($D687,Catalogue!$A$5:$A$304,0)),"Code produit inconnu"))</f>
        <v/>
      </c>
      <c r="F687" s="17" t="str">
        <f aca="false">IF($D687="","",IFERROR(INDEX(Catalogue!$C$5:$C$304,MATCH($D687,Catalogue!$A$5:$A$304,0)),""))</f>
        <v/>
      </c>
      <c r="G687" s="10"/>
      <c r="H687" s="18" t="str">
        <f aca="false">IF(OR($B687="",$D687=""),"",IFERROR(INDEX('Tarifs negocies'!$C$5:$C$404,MATCH($B687&amp;"|"&amp;$D687,'Tarifs negocies'!$D$5:$D$404,0)),IFERROR(INDEX(Catalogue!$D$5:$D$304,MATCH($D687,Catalogue!$A$5:$A$304,0))*(1-IFERROR(INDEX(Clients!$F$5:$F$204,MATCH($B687,Clients!$A$5:$A$204,0)),0)),"")))</f>
        <v/>
      </c>
      <c r="I687" s="18" t="str">
        <f aca="false">IF(OR($G687="",$H687=""),"",$G687*$H687)</f>
        <v/>
      </c>
      <c r="J687" s="15"/>
      <c r="K687" s="10"/>
    </row>
    <row r="688" customFormat="false" ht="15" hidden="false" customHeight="false" outlineLevel="0" collapsed="false">
      <c r="A688" s="15"/>
      <c r="B688" s="10"/>
      <c r="C688" s="16" t="str">
        <f aca="false">IF($B688="","",IFERROR(INDEX(Clients!$B$5:$B$204,MATCH($B688,Clients!$A$5:$A$204,0)),"Code client inconnu"))</f>
        <v/>
      </c>
      <c r="D688" s="10"/>
      <c r="E688" s="16" t="str">
        <f aca="false">IF($D688="","",IFERROR(INDEX(Catalogue!$B$5:$B$304,MATCH($D688,Catalogue!$A$5:$A$304,0)),"Code produit inconnu"))</f>
        <v/>
      </c>
      <c r="F688" s="17" t="str">
        <f aca="false">IF($D688="","",IFERROR(INDEX(Catalogue!$C$5:$C$304,MATCH($D688,Catalogue!$A$5:$A$304,0)),""))</f>
        <v/>
      </c>
      <c r="G688" s="10"/>
      <c r="H688" s="18" t="str">
        <f aca="false">IF(OR($B688="",$D688=""),"",IFERROR(INDEX('Tarifs negocies'!$C$5:$C$404,MATCH($B688&amp;"|"&amp;$D688,'Tarifs negocies'!$D$5:$D$404,0)),IFERROR(INDEX(Catalogue!$D$5:$D$304,MATCH($D688,Catalogue!$A$5:$A$304,0))*(1-IFERROR(INDEX(Clients!$F$5:$F$204,MATCH($B688,Clients!$A$5:$A$204,0)),0)),"")))</f>
        <v/>
      </c>
      <c r="I688" s="18" t="str">
        <f aca="false">IF(OR($G688="",$H688=""),"",$G688*$H688)</f>
        <v/>
      </c>
      <c r="J688" s="15"/>
      <c r="K688" s="10"/>
    </row>
    <row r="689" customFormat="false" ht="15" hidden="false" customHeight="false" outlineLevel="0" collapsed="false">
      <c r="A689" s="15"/>
      <c r="B689" s="10"/>
      <c r="C689" s="16" t="str">
        <f aca="false">IF($B689="","",IFERROR(INDEX(Clients!$B$5:$B$204,MATCH($B689,Clients!$A$5:$A$204,0)),"Code client inconnu"))</f>
        <v/>
      </c>
      <c r="D689" s="10"/>
      <c r="E689" s="16" t="str">
        <f aca="false">IF($D689="","",IFERROR(INDEX(Catalogue!$B$5:$B$304,MATCH($D689,Catalogue!$A$5:$A$304,0)),"Code produit inconnu"))</f>
        <v/>
      </c>
      <c r="F689" s="17" t="str">
        <f aca="false">IF($D689="","",IFERROR(INDEX(Catalogue!$C$5:$C$304,MATCH($D689,Catalogue!$A$5:$A$304,0)),""))</f>
        <v/>
      </c>
      <c r="G689" s="10"/>
      <c r="H689" s="18" t="str">
        <f aca="false">IF(OR($B689="",$D689=""),"",IFERROR(INDEX('Tarifs negocies'!$C$5:$C$404,MATCH($B689&amp;"|"&amp;$D689,'Tarifs negocies'!$D$5:$D$404,0)),IFERROR(INDEX(Catalogue!$D$5:$D$304,MATCH($D689,Catalogue!$A$5:$A$304,0))*(1-IFERROR(INDEX(Clients!$F$5:$F$204,MATCH($B689,Clients!$A$5:$A$204,0)),0)),"")))</f>
        <v/>
      </c>
      <c r="I689" s="18" t="str">
        <f aca="false">IF(OR($G689="",$H689=""),"",$G689*$H689)</f>
        <v/>
      </c>
      <c r="J689" s="15"/>
      <c r="K689" s="10"/>
    </row>
    <row r="690" customFormat="false" ht="15" hidden="false" customHeight="false" outlineLevel="0" collapsed="false">
      <c r="A690" s="15"/>
      <c r="B690" s="10"/>
      <c r="C690" s="16" t="str">
        <f aca="false">IF($B690="","",IFERROR(INDEX(Clients!$B$5:$B$204,MATCH($B690,Clients!$A$5:$A$204,0)),"Code client inconnu"))</f>
        <v/>
      </c>
      <c r="D690" s="10"/>
      <c r="E690" s="16" t="str">
        <f aca="false">IF($D690="","",IFERROR(INDEX(Catalogue!$B$5:$B$304,MATCH($D690,Catalogue!$A$5:$A$304,0)),"Code produit inconnu"))</f>
        <v/>
      </c>
      <c r="F690" s="17" t="str">
        <f aca="false">IF($D690="","",IFERROR(INDEX(Catalogue!$C$5:$C$304,MATCH($D690,Catalogue!$A$5:$A$304,0)),""))</f>
        <v/>
      </c>
      <c r="G690" s="10"/>
      <c r="H690" s="18" t="str">
        <f aca="false">IF(OR($B690="",$D690=""),"",IFERROR(INDEX('Tarifs negocies'!$C$5:$C$404,MATCH($B690&amp;"|"&amp;$D690,'Tarifs negocies'!$D$5:$D$404,0)),IFERROR(INDEX(Catalogue!$D$5:$D$304,MATCH($D690,Catalogue!$A$5:$A$304,0))*(1-IFERROR(INDEX(Clients!$F$5:$F$204,MATCH($B690,Clients!$A$5:$A$204,0)),0)),"")))</f>
        <v/>
      </c>
      <c r="I690" s="18" t="str">
        <f aca="false">IF(OR($G690="",$H690=""),"",$G690*$H690)</f>
        <v/>
      </c>
      <c r="J690" s="15"/>
      <c r="K690" s="10"/>
    </row>
    <row r="691" customFormat="false" ht="15" hidden="false" customHeight="false" outlineLevel="0" collapsed="false">
      <c r="A691" s="15"/>
      <c r="B691" s="10"/>
      <c r="C691" s="16" t="str">
        <f aca="false">IF($B691="","",IFERROR(INDEX(Clients!$B$5:$B$204,MATCH($B691,Clients!$A$5:$A$204,0)),"Code client inconnu"))</f>
        <v/>
      </c>
      <c r="D691" s="10"/>
      <c r="E691" s="16" t="str">
        <f aca="false">IF($D691="","",IFERROR(INDEX(Catalogue!$B$5:$B$304,MATCH($D691,Catalogue!$A$5:$A$304,0)),"Code produit inconnu"))</f>
        <v/>
      </c>
      <c r="F691" s="17" t="str">
        <f aca="false">IF($D691="","",IFERROR(INDEX(Catalogue!$C$5:$C$304,MATCH($D691,Catalogue!$A$5:$A$304,0)),""))</f>
        <v/>
      </c>
      <c r="G691" s="10"/>
      <c r="H691" s="18" t="str">
        <f aca="false">IF(OR($B691="",$D691=""),"",IFERROR(INDEX('Tarifs negocies'!$C$5:$C$404,MATCH($B691&amp;"|"&amp;$D691,'Tarifs negocies'!$D$5:$D$404,0)),IFERROR(INDEX(Catalogue!$D$5:$D$304,MATCH($D691,Catalogue!$A$5:$A$304,0))*(1-IFERROR(INDEX(Clients!$F$5:$F$204,MATCH($B691,Clients!$A$5:$A$204,0)),0)),"")))</f>
        <v/>
      </c>
      <c r="I691" s="18" t="str">
        <f aca="false">IF(OR($G691="",$H691=""),"",$G691*$H691)</f>
        <v/>
      </c>
      <c r="J691" s="15"/>
      <c r="K691" s="10"/>
    </row>
    <row r="692" customFormat="false" ht="15" hidden="false" customHeight="false" outlineLevel="0" collapsed="false">
      <c r="A692" s="15"/>
      <c r="B692" s="10"/>
      <c r="C692" s="16" t="str">
        <f aca="false">IF($B692="","",IFERROR(INDEX(Clients!$B$5:$B$204,MATCH($B692,Clients!$A$5:$A$204,0)),"Code client inconnu"))</f>
        <v/>
      </c>
      <c r="D692" s="10"/>
      <c r="E692" s="16" t="str">
        <f aca="false">IF($D692="","",IFERROR(INDEX(Catalogue!$B$5:$B$304,MATCH($D692,Catalogue!$A$5:$A$304,0)),"Code produit inconnu"))</f>
        <v/>
      </c>
      <c r="F692" s="17" t="str">
        <f aca="false">IF($D692="","",IFERROR(INDEX(Catalogue!$C$5:$C$304,MATCH($D692,Catalogue!$A$5:$A$304,0)),""))</f>
        <v/>
      </c>
      <c r="G692" s="10"/>
      <c r="H692" s="18" t="str">
        <f aca="false">IF(OR($B692="",$D692=""),"",IFERROR(INDEX('Tarifs negocies'!$C$5:$C$404,MATCH($B692&amp;"|"&amp;$D692,'Tarifs negocies'!$D$5:$D$404,0)),IFERROR(INDEX(Catalogue!$D$5:$D$304,MATCH($D692,Catalogue!$A$5:$A$304,0))*(1-IFERROR(INDEX(Clients!$F$5:$F$204,MATCH($B692,Clients!$A$5:$A$204,0)),0)),"")))</f>
        <v/>
      </c>
      <c r="I692" s="18" t="str">
        <f aca="false">IF(OR($G692="",$H692=""),"",$G692*$H692)</f>
        <v/>
      </c>
      <c r="J692" s="15"/>
      <c r="K692" s="10"/>
    </row>
    <row r="693" customFormat="false" ht="15" hidden="false" customHeight="false" outlineLevel="0" collapsed="false">
      <c r="A693" s="15"/>
      <c r="B693" s="10"/>
      <c r="C693" s="16" t="str">
        <f aca="false">IF($B693="","",IFERROR(INDEX(Clients!$B$5:$B$204,MATCH($B693,Clients!$A$5:$A$204,0)),"Code client inconnu"))</f>
        <v/>
      </c>
      <c r="D693" s="10"/>
      <c r="E693" s="16" t="str">
        <f aca="false">IF($D693="","",IFERROR(INDEX(Catalogue!$B$5:$B$304,MATCH($D693,Catalogue!$A$5:$A$304,0)),"Code produit inconnu"))</f>
        <v/>
      </c>
      <c r="F693" s="17" t="str">
        <f aca="false">IF($D693="","",IFERROR(INDEX(Catalogue!$C$5:$C$304,MATCH($D693,Catalogue!$A$5:$A$304,0)),""))</f>
        <v/>
      </c>
      <c r="G693" s="10"/>
      <c r="H693" s="18" t="str">
        <f aca="false">IF(OR($B693="",$D693=""),"",IFERROR(INDEX('Tarifs negocies'!$C$5:$C$404,MATCH($B693&amp;"|"&amp;$D693,'Tarifs negocies'!$D$5:$D$404,0)),IFERROR(INDEX(Catalogue!$D$5:$D$304,MATCH($D693,Catalogue!$A$5:$A$304,0))*(1-IFERROR(INDEX(Clients!$F$5:$F$204,MATCH($B693,Clients!$A$5:$A$204,0)),0)),"")))</f>
        <v/>
      </c>
      <c r="I693" s="18" t="str">
        <f aca="false">IF(OR($G693="",$H693=""),"",$G693*$H693)</f>
        <v/>
      </c>
      <c r="J693" s="15"/>
      <c r="K693" s="10"/>
    </row>
    <row r="694" customFormat="false" ht="15" hidden="false" customHeight="false" outlineLevel="0" collapsed="false">
      <c r="A694" s="15"/>
      <c r="B694" s="10"/>
      <c r="C694" s="16" t="str">
        <f aca="false">IF($B694="","",IFERROR(INDEX(Clients!$B$5:$B$204,MATCH($B694,Clients!$A$5:$A$204,0)),"Code client inconnu"))</f>
        <v/>
      </c>
      <c r="D694" s="10"/>
      <c r="E694" s="16" t="str">
        <f aca="false">IF($D694="","",IFERROR(INDEX(Catalogue!$B$5:$B$304,MATCH($D694,Catalogue!$A$5:$A$304,0)),"Code produit inconnu"))</f>
        <v/>
      </c>
      <c r="F694" s="17" t="str">
        <f aca="false">IF($D694="","",IFERROR(INDEX(Catalogue!$C$5:$C$304,MATCH($D694,Catalogue!$A$5:$A$304,0)),""))</f>
        <v/>
      </c>
      <c r="G694" s="10"/>
      <c r="H694" s="18" t="str">
        <f aca="false">IF(OR($B694="",$D694=""),"",IFERROR(INDEX('Tarifs negocies'!$C$5:$C$404,MATCH($B694&amp;"|"&amp;$D694,'Tarifs negocies'!$D$5:$D$404,0)),IFERROR(INDEX(Catalogue!$D$5:$D$304,MATCH($D694,Catalogue!$A$5:$A$304,0))*(1-IFERROR(INDEX(Clients!$F$5:$F$204,MATCH($B694,Clients!$A$5:$A$204,0)),0)),"")))</f>
        <v/>
      </c>
      <c r="I694" s="18" t="str">
        <f aca="false">IF(OR($G694="",$H694=""),"",$G694*$H694)</f>
        <v/>
      </c>
      <c r="J694" s="15"/>
      <c r="K694" s="10"/>
    </row>
    <row r="695" customFormat="false" ht="15" hidden="false" customHeight="false" outlineLevel="0" collapsed="false">
      <c r="A695" s="15"/>
      <c r="B695" s="10"/>
      <c r="C695" s="16" t="str">
        <f aca="false">IF($B695="","",IFERROR(INDEX(Clients!$B$5:$B$204,MATCH($B695,Clients!$A$5:$A$204,0)),"Code client inconnu"))</f>
        <v/>
      </c>
      <c r="D695" s="10"/>
      <c r="E695" s="16" t="str">
        <f aca="false">IF($D695="","",IFERROR(INDEX(Catalogue!$B$5:$B$304,MATCH($D695,Catalogue!$A$5:$A$304,0)),"Code produit inconnu"))</f>
        <v/>
      </c>
      <c r="F695" s="17" t="str">
        <f aca="false">IF($D695="","",IFERROR(INDEX(Catalogue!$C$5:$C$304,MATCH($D695,Catalogue!$A$5:$A$304,0)),""))</f>
        <v/>
      </c>
      <c r="G695" s="10"/>
      <c r="H695" s="18" t="str">
        <f aca="false">IF(OR($B695="",$D695=""),"",IFERROR(INDEX('Tarifs negocies'!$C$5:$C$404,MATCH($B695&amp;"|"&amp;$D695,'Tarifs negocies'!$D$5:$D$404,0)),IFERROR(INDEX(Catalogue!$D$5:$D$304,MATCH($D695,Catalogue!$A$5:$A$304,0))*(1-IFERROR(INDEX(Clients!$F$5:$F$204,MATCH($B695,Clients!$A$5:$A$204,0)),0)),"")))</f>
        <v/>
      </c>
      <c r="I695" s="18" t="str">
        <f aca="false">IF(OR($G695="",$H695=""),"",$G695*$H695)</f>
        <v/>
      </c>
      <c r="J695" s="15"/>
      <c r="K695" s="10"/>
    </row>
    <row r="696" customFormat="false" ht="15" hidden="false" customHeight="false" outlineLevel="0" collapsed="false">
      <c r="A696" s="15"/>
      <c r="B696" s="10"/>
      <c r="C696" s="16" t="str">
        <f aca="false">IF($B696="","",IFERROR(INDEX(Clients!$B$5:$B$204,MATCH($B696,Clients!$A$5:$A$204,0)),"Code client inconnu"))</f>
        <v/>
      </c>
      <c r="D696" s="10"/>
      <c r="E696" s="16" t="str">
        <f aca="false">IF($D696="","",IFERROR(INDEX(Catalogue!$B$5:$B$304,MATCH($D696,Catalogue!$A$5:$A$304,0)),"Code produit inconnu"))</f>
        <v/>
      </c>
      <c r="F696" s="17" t="str">
        <f aca="false">IF($D696="","",IFERROR(INDEX(Catalogue!$C$5:$C$304,MATCH($D696,Catalogue!$A$5:$A$304,0)),""))</f>
        <v/>
      </c>
      <c r="G696" s="10"/>
      <c r="H696" s="18" t="str">
        <f aca="false">IF(OR($B696="",$D696=""),"",IFERROR(INDEX('Tarifs negocies'!$C$5:$C$404,MATCH($B696&amp;"|"&amp;$D696,'Tarifs negocies'!$D$5:$D$404,0)),IFERROR(INDEX(Catalogue!$D$5:$D$304,MATCH($D696,Catalogue!$A$5:$A$304,0))*(1-IFERROR(INDEX(Clients!$F$5:$F$204,MATCH($B696,Clients!$A$5:$A$204,0)),0)),"")))</f>
        <v/>
      </c>
      <c r="I696" s="18" t="str">
        <f aca="false">IF(OR($G696="",$H696=""),"",$G696*$H696)</f>
        <v/>
      </c>
      <c r="J696" s="15"/>
      <c r="K696" s="10"/>
    </row>
    <row r="697" customFormat="false" ht="15" hidden="false" customHeight="false" outlineLevel="0" collapsed="false">
      <c r="A697" s="15"/>
      <c r="B697" s="10"/>
      <c r="C697" s="16" t="str">
        <f aca="false">IF($B697="","",IFERROR(INDEX(Clients!$B$5:$B$204,MATCH($B697,Clients!$A$5:$A$204,0)),"Code client inconnu"))</f>
        <v/>
      </c>
      <c r="D697" s="10"/>
      <c r="E697" s="16" t="str">
        <f aca="false">IF($D697="","",IFERROR(INDEX(Catalogue!$B$5:$B$304,MATCH($D697,Catalogue!$A$5:$A$304,0)),"Code produit inconnu"))</f>
        <v/>
      </c>
      <c r="F697" s="17" t="str">
        <f aca="false">IF($D697="","",IFERROR(INDEX(Catalogue!$C$5:$C$304,MATCH($D697,Catalogue!$A$5:$A$304,0)),""))</f>
        <v/>
      </c>
      <c r="G697" s="10"/>
      <c r="H697" s="18" t="str">
        <f aca="false">IF(OR($B697="",$D697=""),"",IFERROR(INDEX('Tarifs negocies'!$C$5:$C$404,MATCH($B697&amp;"|"&amp;$D697,'Tarifs negocies'!$D$5:$D$404,0)),IFERROR(INDEX(Catalogue!$D$5:$D$304,MATCH($D697,Catalogue!$A$5:$A$304,0))*(1-IFERROR(INDEX(Clients!$F$5:$F$204,MATCH($B697,Clients!$A$5:$A$204,0)),0)),"")))</f>
        <v/>
      </c>
      <c r="I697" s="18" t="str">
        <f aca="false">IF(OR($G697="",$H697=""),"",$G697*$H697)</f>
        <v/>
      </c>
      <c r="J697" s="15"/>
      <c r="K697" s="10"/>
    </row>
    <row r="698" customFormat="false" ht="15" hidden="false" customHeight="false" outlineLevel="0" collapsed="false">
      <c r="A698" s="15"/>
      <c r="B698" s="10"/>
      <c r="C698" s="16" t="str">
        <f aca="false">IF($B698="","",IFERROR(INDEX(Clients!$B$5:$B$204,MATCH($B698,Clients!$A$5:$A$204,0)),"Code client inconnu"))</f>
        <v/>
      </c>
      <c r="D698" s="10"/>
      <c r="E698" s="16" t="str">
        <f aca="false">IF($D698="","",IFERROR(INDEX(Catalogue!$B$5:$B$304,MATCH($D698,Catalogue!$A$5:$A$304,0)),"Code produit inconnu"))</f>
        <v/>
      </c>
      <c r="F698" s="17" t="str">
        <f aca="false">IF($D698="","",IFERROR(INDEX(Catalogue!$C$5:$C$304,MATCH($D698,Catalogue!$A$5:$A$304,0)),""))</f>
        <v/>
      </c>
      <c r="G698" s="10"/>
      <c r="H698" s="18" t="str">
        <f aca="false">IF(OR($B698="",$D698=""),"",IFERROR(INDEX('Tarifs negocies'!$C$5:$C$404,MATCH($B698&amp;"|"&amp;$D698,'Tarifs negocies'!$D$5:$D$404,0)),IFERROR(INDEX(Catalogue!$D$5:$D$304,MATCH($D698,Catalogue!$A$5:$A$304,0))*(1-IFERROR(INDEX(Clients!$F$5:$F$204,MATCH($B698,Clients!$A$5:$A$204,0)),0)),"")))</f>
        <v/>
      </c>
      <c r="I698" s="18" t="str">
        <f aca="false">IF(OR($G698="",$H698=""),"",$G698*$H698)</f>
        <v/>
      </c>
      <c r="J698" s="15"/>
      <c r="K698" s="10"/>
    </row>
    <row r="699" customFormat="false" ht="15" hidden="false" customHeight="false" outlineLevel="0" collapsed="false">
      <c r="A699" s="15"/>
      <c r="B699" s="10"/>
      <c r="C699" s="16" t="str">
        <f aca="false">IF($B699="","",IFERROR(INDEX(Clients!$B$5:$B$204,MATCH($B699,Clients!$A$5:$A$204,0)),"Code client inconnu"))</f>
        <v/>
      </c>
      <c r="D699" s="10"/>
      <c r="E699" s="16" t="str">
        <f aca="false">IF($D699="","",IFERROR(INDEX(Catalogue!$B$5:$B$304,MATCH($D699,Catalogue!$A$5:$A$304,0)),"Code produit inconnu"))</f>
        <v/>
      </c>
      <c r="F699" s="17" t="str">
        <f aca="false">IF($D699="","",IFERROR(INDEX(Catalogue!$C$5:$C$304,MATCH($D699,Catalogue!$A$5:$A$304,0)),""))</f>
        <v/>
      </c>
      <c r="G699" s="10"/>
      <c r="H699" s="18" t="str">
        <f aca="false">IF(OR($B699="",$D699=""),"",IFERROR(INDEX('Tarifs negocies'!$C$5:$C$404,MATCH($B699&amp;"|"&amp;$D699,'Tarifs negocies'!$D$5:$D$404,0)),IFERROR(INDEX(Catalogue!$D$5:$D$304,MATCH($D699,Catalogue!$A$5:$A$304,0))*(1-IFERROR(INDEX(Clients!$F$5:$F$204,MATCH($B699,Clients!$A$5:$A$204,0)),0)),"")))</f>
        <v/>
      </c>
      <c r="I699" s="18" t="str">
        <f aca="false">IF(OR($G699="",$H699=""),"",$G699*$H699)</f>
        <v/>
      </c>
      <c r="J699" s="15"/>
      <c r="K699" s="10"/>
    </row>
    <row r="700" customFormat="false" ht="15" hidden="false" customHeight="false" outlineLevel="0" collapsed="false">
      <c r="A700" s="15"/>
      <c r="B700" s="10"/>
      <c r="C700" s="16" t="str">
        <f aca="false">IF($B700="","",IFERROR(INDEX(Clients!$B$5:$B$204,MATCH($B700,Clients!$A$5:$A$204,0)),"Code client inconnu"))</f>
        <v/>
      </c>
      <c r="D700" s="10"/>
      <c r="E700" s="16" t="str">
        <f aca="false">IF($D700="","",IFERROR(INDEX(Catalogue!$B$5:$B$304,MATCH($D700,Catalogue!$A$5:$A$304,0)),"Code produit inconnu"))</f>
        <v/>
      </c>
      <c r="F700" s="17" t="str">
        <f aca="false">IF($D700="","",IFERROR(INDEX(Catalogue!$C$5:$C$304,MATCH($D700,Catalogue!$A$5:$A$304,0)),""))</f>
        <v/>
      </c>
      <c r="G700" s="10"/>
      <c r="H700" s="18" t="str">
        <f aca="false">IF(OR($B700="",$D700=""),"",IFERROR(INDEX('Tarifs negocies'!$C$5:$C$404,MATCH($B700&amp;"|"&amp;$D700,'Tarifs negocies'!$D$5:$D$404,0)),IFERROR(INDEX(Catalogue!$D$5:$D$304,MATCH($D700,Catalogue!$A$5:$A$304,0))*(1-IFERROR(INDEX(Clients!$F$5:$F$204,MATCH($B700,Clients!$A$5:$A$204,0)),0)),"")))</f>
        <v/>
      </c>
      <c r="I700" s="18" t="str">
        <f aca="false">IF(OR($G700="",$H700=""),"",$G700*$H700)</f>
        <v/>
      </c>
      <c r="J700" s="15"/>
      <c r="K700" s="10"/>
    </row>
    <row r="701" customFormat="false" ht="15" hidden="false" customHeight="false" outlineLevel="0" collapsed="false">
      <c r="A701" s="15"/>
      <c r="B701" s="10"/>
      <c r="C701" s="16" t="str">
        <f aca="false">IF($B701="","",IFERROR(INDEX(Clients!$B$5:$B$204,MATCH($B701,Clients!$A$5:$A$204,0)),"Code client inconnu"))</f>
        <v/>
      </c>
      <c r="D701" s="10"/>
      <c r="E701" s="16" t="str">
        <f aca="false">IF($D701="","",IFERROR(INDEX(Catalogue!$B$5:$B$304,MATCH($D701,Catalogue!$A$5:$A$304,0)),"Code produit inconnu"))</f>
        <v/>
      </c>
      <c r="F701" s="17" t="str">
        <f aca="false">IF($D701="","",IFERROR(INDEX(Catalogue!$C$5:$C$304,MATCH($D701,Catalogue!$A$5:$A$304,0)),""))</f>
        <v/>
      </c>
      <c r="G701" s="10"/>
      <c r="H701" s="18" t="str">
        <f aca="false">IF(OR($B701="",$D701=""),"",IFERROR(INDEX('Tarifs negocies'!$C$5:$C$404,MATCH($B701&amp;"|"&amp;$D701,'Tarifs negocies'!$D$5:$D$404,0)),IFERROR(INDEX(Catalogue!$D$5:$D$304,MATCH($D701,Catalogue!$A$5:$A$304,0))*(1-IFERROR(INDEX(Clients!$F$5:$F$204,MATCH($B701,Clients!$A$5:$A$204,0)),0)),"")))</f>
        <v/>
      </c>
      <c r="I701" s="18" t="str">
        <f aca="false">IF(OR($G701="",$H701=""),"",$G701*$H701)</f>
        <v/>
      </c>
      <c r="J701" s="15"/>
      <c r="K701" s="10"/>
    </row>
    <row r="702" customFormat="false" ht="15" hidden="false" customHeight="false" outlineLevel="0" collapsed="false">
      <c r="A702" s="15"/>
      <c r="B702" s="10"/>
      <c r="C702" s="16" t="str">
        <f aca="false">IF($B702="","",IFERROR(INDEX(Clients!$B$5:$B$204,MATCH($B702,Clients!$A$5:$A$204,0)),"Code client inconnu"))</f>
        <v/>
      </c>
      <c r="D702" s="10"/>
      <c r="E702" s="16" t="str">
        <f aca="false">IF($D702="","",IFERROR(INDEX(Catalogue!$B$5:$B$304,MATCH($D702,Catalogue!$A$5:$A$304,0)),"Code produit inconnu"))</f>
        <v/>
      </c>
      <c r="F702" s="17" t="str">
        <f aca="false">IF($D702="","",IFERROR(INDEX(Catalogue!$C$5:$C$304,MATCH($D702,Catalogue!$A$5:$A$304,0)),""))</f>
        <v/>
      </c>
      <c r="G702" s="10"/>
      <c r="H702" s="18" t="str">
        <f aca="false">IF(OR($B702="",$D702=""),"",IFERROR(INDEX('Tarifs negocies'!$C$5:$C$404,MATCH($B702&amp;"|"&amp;$D702,'Tarifs negocies'!$D$5:$D$404,0)),IFERROR(INDEX(Catalogue!$D$5:$D$304,MATCH($D702,Catalogue!$A$5:$A$304,0))*(1-IFERROR(INDEX(Clients!$F$5:$F$204,MATCH($B702,Clients!$A$5:$A$204,0)),0)),"")))</f>
        <v/>
      </c>
      <c r="I702" s="18" t="str">
        <f aca="false">IF(OR($G702="",$H702=""),"",$G702*$H702)</f>
        <v/>
      </c>
      <c r="J702" s="15"/>
      <c r="K702" s="10"/>
    </row>
    <row r="703" customFormat="false" ht="15" hidden="false" customHeight="false" outlineLevel="0" collapsed="false">
      <c r="A703" s="15"/>
      <c r="B703" s="10"/>
      <c r="C703" s="16" t="str">
        <f aca="false">IF($B703="","",IFERROR(INDEX(Clients!$B$5:$B$204,MATCH($B703,Clients!$A$5:$A$204,0)),"Code client inconnu"))</f>
        <v/>
      </c>
      <c r="D703" s="10"/>
      <c r="E703" s="16" t="str">
        <f aca="false">IF($D703="","",IFERROR(INDEX(Catalogue!$B$5:$B$304,MATCH($D703,Catalogue!$A$5:$A$304,0)),"Code produit inconnu"))</f>
        <v/>
      </c>
      <c r="F703" s="17" t="str">
        <f aca="false">IF($D703="","",IFERROR(INDEX(Catalogue!$C$5:$C$304,MATCH($D703,Catalogue!$A$5:$A$304,0)),""))</f>
        <v/>
      </c>
      <c r="G703" s="10"/>
      <c r="H703" s="18" t="str">
        <f aca="false">IF(OR($B703="",$D703=""),"",IFERROR(INDEX('Tarifs negocies'!$C$5:$C$404,MATCH($B703&amp;"|"&amp;$D703,'Tarifs negocies'!$D$5:$D$404,0)),IFERROR(INDEX(Catalogue!$D$5:$D$304,MATCH($D703,Catalogue!$A$5:$A$304,0))*(1-IFERROR(INDEX(Clients!$F$5:$F$204,MATCH($B703,Clients!$A$5:$A$204,0)),0)),"")))</f>
        <v/>
      </c>
      <c r="I703" s="18" t="str">
        <f aca="false">IF(OR($G703="",$H703=""),"",$G703*$H703)</f>
        <v/>
      </c>
      <c r="J703" s="15"/>
      <c r="K703" s="10"/>
    </row>
    <row r="704" customFormat="false" ht="15" hidden="false" customHeight="false" outlineLevel="0" collapsed="false">
      <c r="A704" s="15"/>
      <c r="B704" s="10"/>
      <c r="C704" s="16" t="str">
        <f aca="false">IF($B704="","",IFERROR(INDEX(Clients!$B$5:$B$204,MATCH($B704,Clients!$A$5:$A$204,0)),"Code client inconnu"))</f>
        <v/>
      </c>
      <c r="D704" s="10"/>
      <c r="E704" s="16" t="str">
        <f aca="false">IF($D704="","",IFERROR(INDEX(Catalogue!$B$5:$B$304,MATCH($D704,Catalogue!$A$5:$A$304,0)),"Code produit inconnu"))</f>
        <v/>
      </c>
      <c r="F704" s="17" t="str">
        <f aca="false">IF($D704="","",IFERROR(INDEX(Catalogue!$C$5:$C$304,MATCH($D704,Catalogue!$A$5:$A$304,0)),""))</f>
        <v/>
      </c>
      <c r="G704" s="10"/>
      <c r="H704" s="18" t="str">
        <f aca="false">IF(OR($B704="",$D704=""),"",IFERROR(INDEX('Tarifs negocies'!$C$5:$C$404,MATCH($B704&amp;"|"&amp;$D704,'Tarifs negocies'!$D$5:$D$404,0)),IFERROR(INDEX(Catalogue!$D$5:$D$304,MATCH($D704,Catalogue!$A$5:$A$304,0))*(1-IFERROR(INDEX(Clients!$F$5:$F$204,MATCH($B704,Clients!$A$5:$A$204,0)),0)),"")))</f>
        <v/>
      </c>
      <c r="I704" s="18" t="str">
        <f aca="false">IF(OR($G704="",$H704=""),"",$G704*$H704)</f>
        <v/>
      </c>
      <c r="J704" s="15"/>
      <c r="K704" s="10"/>
    </row>
    <row r="705" customFormat="false" ht="15" hidden="false" customHeight="false" outlineLevel="0" collapsed="false">
      <c r="A705" s="15"/>
      <c r="B705" s="10"/>
      <c r="C705" s="16" t="str">
        <f aca="false">IF($B705="","",IFERROR(INDEX(Clients!$B$5:$B$204,MATCH($B705,Clients!$A$5:$A$204,0)),"Code client inconnu"))</f>
        <v/>
      </c>
      <c r="D705" s="10"/>
      <c r="E705" s="16" t="str">
        <f aca="false">IF($D705="","",IFERROR(INDEX(Catalogue!$B$5:$B$304,MATCH($D705,Catalogue!$A$5:$A$304,0)),"Code produit inconnu"))</f>
        <v/>
      </c>
      <c r="F705" s="17" t="str">
        <f aca="false">IF($D705="","",IFERROR(INDEX(Catalogue!$C$5:$C$304,MATCH($D705,Catalogue!$A$5:$A$304,0)),""))</f>
        <v/>
      </c>
      <c r="G705" s="10"/>
      <c r="H705" s="18" t="str">
        <f aca="false">IF(OR($B705="",$D705=""),"",IFERROR(INDEX('Tarifs negocies'!$C$5:$C$404,MATCH($B705&amp;"|"&amp;$D705,'Tarifs negocies'!$D$5:$D$404,0)),IFERROR(INDEX(Catalogue!$D$5:$D$304,MATCH($D705,Catalogue!$A$5:$A$304,0))*(1-IFERROR(INDEX(Clients!$F$5:$F$204,MATCH($B705,Clients!$A$5:$A$204,0)),0)),"")))</f>
        <v/>
      </c>
      <c r="I705" s="18" t="str">
        <f aca="false">IF(OR($G705="",$H705=""),"",$G705*$H705)</f>
        <v/>
      </c>
      <c r="J705" s="15"/>
      <c r="K705" s="10"/>
    </row>
    <row r="706" customFormat="false" ht="15" hidden="false" customHeight="false" outlineLevel="0" collapsed="false">
      <c r="A706" s="15"/>
      <c r="B706" s="10"/>
      <c r="C706" s="16" t="str">
        <f aca="false">IF($B706="","",IFERROR(INDEX(Clients!$B$5:$B$204,MATCH($B706,Clients!$A$5:$A$204,0)),"Code client inconnu"))</f>
        <v/>
      </c>
      <c r="D706" s="10"/>
      <c r="E706" s="16" t="str">
        <f aca="false">IF($D706="","",IFERROR(INDEX(Catalogue!$B$5:$B$304,MATCH($D706,Catalogue!$A$5:$A$304,0)),"Code produit inconnu"))</f>
        <v/>
      </c>
      <c r="F706" s="17" t="str">
        <f aca="false">IF($D706="","",IFERROR(INDEX(Catalogue!$C$5:$C$304,MATCH($D706,Catalogue!$A$5:$A$304,0)),""))</f>
        <v/>
      </c>
      <c r="G706" s="10"/>
      <c r="H706" s="18" t="str">
        <f aca="false">IF(OR($B706="",$D706=""),"",IFERROR(INDEX('Tarifs negocies'!$C$5:$C$404,MATCH($B706&amp;"|"&amp;$D706,'Tarifs negocies'!$D$5:$D$404,0)),IFERROR(INDEX(Catalogue!$D$5:$D$304,MATCH($D706,Catalogue!$A$5:$A$304,0))*(1-IFERROR(INDEX(Clients!$F$5:$F$204,MATCH($B706,Clients!$A$5:$A$204,0)),0)),"")))</f>
        <v/>
      </c>
      <c r="I706" s="18" t="str">
        <f aca="false">IF(OR($G706="",$H706=""),"",$G706*$H706)</f>
        <v/>
      </c>
      <c r="J706" s="15"/>
      <c r="K706" s="10"/>
    </row>
    <row r="707" customFormat="false" ht="15" hidden="false" customHeight="false" outlineLevel="0" collapsed="false">
      <c r="A707" s="15"/>
      <c r="B707" s="10"/>
      <c r="C707" s="16" t="str">
        <f aca="false">IF($B707="","",IFERROR(INDEX(Clients!$B$5:$B$204,MATCH($B707,Clients!$A$5:$A$204,0)),"Code client inconnu"))</f>
        <v/>
      </c>
      <c r="D707" s="10"/>
      <c r="E707" s="16" t="str">
        <f aca="false">IF($D707="","",IFERROR(INDEX(Catalogue!$B$5:$B$304,MATCH($D707,Catalogue!$A$5:$A$304,0)),"Code produit inconnu"))</f>
        <v/>
      </c>
      <c r="F707" s="17" t="str">
        <f aca="false">IF($D707="","",IFERROR(INDEX(Catalogue!$C$5:$C$304,MATCH($D707,Catalogue!$A$5:$A$304,0)),""))</f>
        <v/>
      </c>
      <c r="G707" s="10"/>
      <c r="H707" s="18" t="str">
        <f aca="false">IF(OR($B707="",$D707=""),"",IFERROR(INDEX('Tarifs negocies'!$C$5:$C$404,MATCH($B707&amp;"|"&amp;$D707,'Tarifs negocies'!$D$5:$D$404,0)),IFERROR(INDEX(Catalogue!$D$5:$D$304,MATCH($D707,Catalogue!$A$5:$A$304,0))*(1-IFERROR(INDEX(Clients!$F$5:$F$204,MATCH($B707,Clients!$A$5:$A$204,0)),0)),"")))</f>
        <v/>
      </c>
      <c r="I707" s="18" t="str">
        <f aca="false">IF(OR($G707="",$H707=""),"",$G707*$H707)</f>
        <v/>
      </c>
      <c r="J707" s="15"/>
      <c r="K707" s="10"/>
    </row>
    <row r="708" customFormat="false" ht="15" hidden="false" customHeight="false" outlineLevel="0" collapsed="false">
      <c r="A708" s="15"/>
      <c r="B708" s="10"/>
      <c r="C708" s="16" t="str">
        <f aca="false">IF($B708="","",IFERROR(INDEX(Clients!$B$5:$B$204,MATCH($B708,Clients!$A$5:$A$204,0)),"Code client inconnu"))</f>
        <v/>
      </c>
      <c r="D708" s="10"/>
      <c r="E708" s="16" t="str">
        <f aca="false">IF($D708="","",IFERROR(INDEX(Catalogue!$B$5:$B$304,MATCH($D708,Catalogue!$A$5:$A$304,0)),"Code produit inconnu"))</f>
        <v/>
      </c>
      <c r="F708" s="17" t="str">
        <f aca="false">IF($D708="","",IFERROR(INDEX(Catalogue!$C$5:$C$304,MATCH($D708,Catalogue!$A$5:$A$304,0)),""))</f>
        <v/>
      </c>
      <c r="G708" s="10"/>
      <c r="H708" s="18" t="str">
        <f aca="false">IF(OR($B708="",$D708=""),"",IFERROR(INDEX('Tarifs negocies'!$C$5:$C$404,MATCH($B708&amp;"|"&amp;$D708,'Tarifs negocies'!$D$5:$D$404,0)),IFERROR(INDEX(Catalogue!$D$5:$D$304,MATCH($D708,Catalogue!$A$5:$A$304,0))*(1-IFERROR(INDEX(Clients!$F$5:$F$204,MATCH($B708,Clients!$A$5:$A$204,0)),0)),"")))</f>
        <v/>
      </c>
      <c r="I708" s="18" t="str">
        <f aca="false">IF(OR($G708="",$H708=""),"",$G708*$H708)</f>
        <v/>
      </c>
      <c r="J708" s="15"/>
      <c r="K708" s="10"/>
    </row>
    <row r="709" customFormat="false" ht="15" hidden="false" customHeight="false" outlineLevel="0" collapsed="false">
      <c r="A709" s="15"/>
      <c r="B709" s="10"/>
      <c r="C709" s="16" t="str">
        <f aca="false">IF($B709="","",IFERROR(INDEX(Clients!$B$5:$B$204,MATCH($B709,Clients!$A$5:$A$204,0)),"Code client inconnu"))</f>
        <v/>
      </c>
      <c r="D709" s="10"/>
      <c r="E709" s="16" t="str">
        <f aca="false">IF($D709="","",IFERROR(INDEX(Catalogue!$B$5:$B$304,MATCH($D709,Catalogue!$A$5:$A$304,0)),"Code produit inconnu"))</f>
        <v/>
      </c>
      <c r="F709" s="17" t="str">
        <f aca="false">IF($D709="","",IFERROR(INDEX(Catalogue!$C$5:$C$304,MATCH($D709,Catalogue!$A$5:$A$304,0)),""))</f>
        <v/>
      </c>
      <c r="G709" s="10"/>
      <c r="H709" s="18" t="str">
        <f aca="false">IF(OR($B709="",$D709=""),"",IFERROR(INDEX('Tarifs negocies'!$C$5:$C$404,MATCH($B709&amp;"|"&amp;$D709,'Tarifs negocies'!$D$5:$D$404,0)),IFERROR(INDEX(Catalogue!$D$5:$D$304,MATCH($D709,Catalogue!$A$5:$A$304,0))*(1-IFERROR(INDEX(Clients!$F$5:$F$204,MATCH($B709,Clients!$A$5:$A$204,0)),0)),"")))</f>
        <v/>
      </c>
      <c r="I709" s="18" t="str">
        <f aca="false">IF(OR($G709="",$H709=""),"",$G709*$H709)</f>
        <v/>
      </c>
      <c r="J709" s="15"/>
      <c r="K709" s="10"/>
    </row>
    <row r="710" customFormat="false" ht="15" hidden="false" customHeight="false" outlineLevel="0" collapsed="false">
      <c r="A710" s="15"/>
      <c r="B710" s="10"/>
      <c r="C710" s="16" t="str">
        <f aca="false">IF($B710="","",IFERROR(INDEX(Clients!$B$5:$B$204,MATCH($B710,Clients!$A$5:$A$204,0)),"Code client inconnu"))</f>
        <v/>
      </c>
      <c r="D710" s="10"/>
      <c r="E710" s="16" t="str">
        <f aca="false">IF($D710="","",IFERROR(INDEX(Catalogue!$B$5:$B$304,MATCH($D710,Catalogue!$A$5:$A$304,0)),"Code produit inconnu"))</f>
        <v/>
      </c>
      <c r="F710" s="17" t="str">
        <f aca="false">IF($D710="","",IFERROR(INDEX(Catalogue!$C$5:$C$304,MATCH($D710,Catalogue!$A$5:$A$304,0)),""))</f>
        <v/>
      </c>
      <c r="G710" s="10"/>
      <c r="H710" s="18" t="str">
        <f aca="false">IF(OR($B710="",$D710=""),"",IFERROR(INDEX('Tarifs negocies'!$C$5:$C$404,MATCH($B710&amp;"|"&amp;$D710,'Tarifs negocies'!$D$5:$D$404,0)),IFERROR(INDEX(Catalogue!$D$5:$D$304,MATCH($D710,Catalogue!$A$5:$A$304,0))*(1-IFERROR(INDEX(Clients!$F$5:$F$204,MATCH($B710,Clients!$A$5:$A$204,0)),0)),"")))</f>
        <v/>
      </c>
      <c r="I710" s="18" t="str">
        <f aca="false">IF(OR($G710="",$H710=""),"",$G710*$H710)</f>
        <v/>
      </c>
      <c r="J710" s="15"/>
      <c r="K710" s="10"/>
    </row>
    <row r="711" customFormat="false" ht="15" hidden="false" customHeight="false" outlineLevel="0" collapsed="false">
      <c r="A711" s="15"/>
      <c r="B711" s="10"/>
      <c r="C711" s="16" t="str">
        <f aca="false">IF($B711="","",IFERROR(INDEX(Clients!$B$5:$B$204,MATCH($B711,Clients!$A$5:$A$204,0)),"Code client inconnu"))</f>
        <v/>
      </c>
      <c r="D711" s="10"/>
      <c r="E711" s="16" t="str">
        <f aca="false">IF($D711="","",IFERROR(INDEX(Catalogue!$B$5:$B$304,MATCH($D711,Catalogue!$A$5:$A$304,0)),"Code produit inconnu"))</f>
        <v/>
      </c>
      <c r="F711" s="17" t="str">
        <f aca="false">IF($D711="","",IFERROR(INDEX(Catalogue!$C$5:$C$304,MATCH($D711,Catalogue!$A$5:$A$304,0)),""))</f>
        <v/>
      </c>
      <c r="G711" s="10"/>
      <c r="H711" s="18" t="str">
        <f aca="false">IF(OR($B711="",$D711=""),"",IFERROR(INDEX('Tarifs negocies'!$C$5:$C$404,MATCH($B711&amp;"|"&amp;$D711,'Tarifs negocies'!$D$5:$D$404,0)),IFERROR(INDEX(Catalogue!$D$5:$D$304,MATCH($D711,Catalogue!$A$5:$A$304,0))*(1-IFERROR(INDEX(Clients!$F$5:$F$204,MATCH($B711,Clients!$A$5:$A$204,0)),0)),"")))</f>
        <v/>
      </c>
      <c r="I711" s="18" t="str">
        <f aca="false">IF(OR($G711="",$H711=""),"",$G711*$H711)</f>
        <v/>
      </c>
      <c r="J711" s="15"/>
      <c r="K711" s="10"/>
    </row>
    <row r="712" customFormat="false" ht="15" hidden="false" customHeight="false" outlineLevel="0" collapsed="false">
      <c r="A712" s="15"/>
      <c r="B712" s="10"/>
      <c r="C712" s="16" t="str">
        <f aca="false">IF($B712="","",IFERROR(INDEX(Clients!$B$5:$B$204,MATCH($B712,Clients!$A$5:$A$204,0)),"Code client inconnu"))</f>
        <v/>
      </c>
      <c r="D712" s="10"/>
      <c r="E712" s="16" t="str">
        <f aca="false">IF($D712="","",IFERROR(INDEX(Catalogue!$B$5:$B$304,MATCH($D712,Catalogue!$A$5:$A$304,0)),"Code produit inconnu"))</f>
        <v/>
      </c>
      <c r="F712" s="17" t="str">
        <f aca="false">IF($D712="","",IFERROR(INDEX(Catalogue!$C$5:$C$304,MATCH($D712,Catalogue!$A$5:$A$304,0)),""))</f>
        <v/>
      </c>
      <c r="G712" s="10"/>
      <c r="H712" s="18" t="str">
        <f aca="false">IF(OR($B712="",$D712=""),"",IFERROR(INDEX('Tarifs negocies'!$C$5:$C$404,MATCH($B712&amp;"|"&amp;$D712,'Tarifs negocies'!$D$5:$D$404,0)),IFERROR(INDEX(Catalogue!$D$5:$D$304,MATCH($D712,Catalogue!$A$5:$A$304,0))*(1-IFERROR(INDEX(Clients!$F$5:$F$204,MATCH($B712,Clients!$A$5:$A$204,0)),0)),"")))</f>
        <v/>
      </c>
      <c r="I712" s="18" t="str">
        <f aca="false">IF(OR($G712="",$H712=""),"",$G712*$H712)</f>
        <v/>
      </c>
      <c r="J712" s="15"/>
      <c r="K712" s="10"/>
    </row>
    <row r="713" customFormat="false" ht="15" hidden="false" customHeight="false" outlineLevel="0" collapsed="false">
      <c r="A713" s="15"/>
      <c r="B713" s="10"/>
      <c r="C713" s="16" t="str">
        <f aca="false">IF($B713="","",IFERROR(INDEX(Clients!$B$5:$B$204,MATCH($B713,Clients!$A$5:$A$204,0)),"Code client inconnu"))</f>
        <v/>
      </c>
      <c r="D713" s="10"/>
      <c r="E713" s="16" t="str">
        <f aca="false">IF($D713="","",IFERROR(INDEX(Catalogue!$B$5:$B$304,MATCH($D713,Catalogue!$A$5:$A$304,0)),"Code produit inconnu"))</f>
        <v/>
      </c>
      <c r="F713" s="17" t="str">
        <f aca="false">IF($D713="","",IFERROR(INDEX(Catalogue!$C$5:$C$304,MATCH($D713,Catalogue!$A$5:$A$304,0)),""))</f>
        <v/>
      </c>
      <c r="G713" s="10"/>
      <c r="H713" s="18" t="str">
        <f aca="false">IF(OR($B713="",$D713=""),"",IFERROR(INDEX('Tarifs negocies'!$C$5:$C$404,MATCH($B713&amp;"|"&amp;$D713,'Tarifs negocies'!$D$5:$D$404,0)),IFERROR(INDEX(Catalogue!$D$5:$D$304,MATCH($D713,Catalogue!$A$5:$A$304,0))*(1-IFERROR(INDEX(Clients!$F$5:$F$204,MATCH($B713,Clients!$A$5:$A$204,0)),0)),"")))</f>
        <v/>
      </c>
      <c r="I713" s="18" t="str">
        <f aca="false">IF(OR($G713="",$H713=""),"",$G713*$H713)</f>
        <v/>
      </c>
      <c r="J713" s="15"/>
      <c r="K713" s="10"/>
    </row>
    <row r="714" customFormat="false" ht="15" hidden="false" customHeight="false" outlineLevel="0" collapsed="false">
      <c r="A714" s="15"/>
      <c r="B714" s="10"/>
      <c r="C714" s="16" t="str">
        <f aca="false">IF($B714="","",IFERROR(INDEX(Clients!$B$5:$B$204,MATCH($B714,Clients!$A$5:$A$204,0)),"Code client inconnu"))</f>
        <v/>
      </c>
      <c r="D714" s="10"/>
      <c r="E714" s="16" t="str">
        <f aca="false">IF($D714="","",IFERROR(INDEX(Catalogue!$B$5:$B$304,MATCH($D714,Catalogue!$A$5:$A$304,0)),"Code produit inconnu"))</f>
        <v/>
      </c>
      <c r="F714" s="17" t="str">
        <f aca="false">IF($D714="","",IFERROR(INDEX(Catalogue!$C$5:$C$304,MATCH($D714,Catalogue!$A$5:$A$304,0)),""))</f>
        <v/>
      </c>
      <c r="G714" s="10"/>
      <c r="H714" s="18" t="str">
        <f aca="false">IF(OR($B714="",$D714=""),"",IFERROR(INDEX('Tarifs negocies'!$C$5:$C$404,MATCH($B714&amp;"|"&amp;$D714,'Tarifs negocies'!$D$5:$D$404,0)),IFERROR(INDEX(Catalogue!$D$5:$D$304,MATCH($D714,Catalogue!$A$5:$A$304,0))*(1-IFERROR(INDEX(Clients!$F$5:$F$204,MATCH($B714,Clients!$A$5:$A$204,0)),0)),"")))</f>
        <v/>
      </c>
      <c r="I714" s="18" t="str">
        <f aca="false">IF(OR($G714="",$H714=""),"",$G714*$H714)</f>
        <v/>
      </c>
      <c r="J714" s="15"/>
      <c r="K714" s="10"/>
    </row>
    <row r="715" customFormat="false" ht="15" hidden="false" customHeight="false" outlineLevel="0" collapsed="false">
      <c r="A715" s="15"/>
      <c r="B715" s="10"/>
      <c r="C715" s="16" t="str">
        <f aca="false">IF($B715="","",IFERROR(INDEX(Clients!$B$5:$B$204,MATCH($B715,Clients!$A$5:$A$204,0)),"Code client inconnu"))</f>
        <v/>
      </c>
      <c r="D715" s="10"/>
      <c r="E715" s="16" t="str">
        <f aca="false">IF($D715="","",IFERROR(INDEX(Catalogue!$B$5:$B$304,MATCH($D715,Catalogue!$A$5:$A$304,0)),"Code produit inconnu"))</f>
        <v/>
      </c>
      <c r="F715" s="17" t="str">
        <f aca="false">IF($D715="","",IFERROR(INDEX(Catalogue!$C$5:$C$304,MATCH($D715,Catalogue!$A$5:$A$304,0)),""))</f>
        <v/>
      </c>
      <c r="G715" s="10"/>
      <c r="H715" s="18" t="str">
        <f aca="false">IF(OR($B715="",$D715=""),"",IFERROR(INDEX('Tarifs negocies'!$C$5:$C$404,MATCH($B715&amp;"|"&amp;$D715,'Tarifs negocies'!$D$5:$D$404,0)),IFERROR(INDEX(Catalogue!$D$5:$D$304,MATCH($D715,Catalogue!$A$5:$A$304,0))*(1-IFERROR(INDEX(Clients!$F$5:$F$204,MATCH($B715,Clients!$A$5:$A$204,0)),0)),"")))</f>
        <v/>
      </c>
      <c r="I715" s="18" t="str">
        <f aca="false">IF(OR($G715="",$H715=""),"",$G715*$H715)</f>
        <v/>
      </c>
      <c r="J715" s="15"/>
      <c r="K715" s="10"/>
    </row>
    <row r="716" customFormat="false" ht="15" hidden="false" customHeight="false" outlineLevel="0" collapsed="false">
      <c r="A716" s="15"/>
      <c r="B716" s="10"/>
      <c r="C716" s="16" t="str">
        <f aca="false">IF($B716="","",IFERROR(INDEX(Clients!$B$5:$B$204,MATCH($B716,Clients!$A$5:$A$204,0)),"Code client inconnu"))</f>
        <v/>
      </c>
      <c r="D716" s="10"/>
      <c r="E716" s="16" t="str">
        <f aca="false">IF($D716="","",IFERROR(INDEX(Catalogue!$B$5:$B$304,MATCH($D716,Catalogue!$A$5:$A$304,0)),"Code produit inconnu"))</f>
        <v/>
      </c>
      <c r="F716" s="17" t="str">
        <f aca="false">IF($D716="","",IFERROR(INDEX(Catalogue!$C$5:$C$304,MATCH($D716,Catalogue!$A$5:$A$304,0)),""))</f>
        <v/>
      </c>
      <c r="G716" s="10"/>
      <c r="H716" s="18" t="str">
        <f aca="false">IF(OR($B716="",$D716=""),"",IFERROR(INDEX('Tarifs negocies'!$C$5:$C$404,MATCH($B716&amp;"|"&amp;$D716,'Tarifs negocies'!$D$5:$D$404,0)),IFERROR(INDEX(Catalogue!$D$5:$D$304,MATCH($D716,Catalogue!$A$5:$A$304,0))*(1-IFERROR(INDEX(Clients!$F$5:$F$204,MATCH($B716,Clients!$A$5:$A$204,0)),0)),"")))</f>
        <v/>
      </c>
      <c r="I716" s="18" t="str">
        <f aca="false">IF(OR($G716="",$H716=""),"",$G716*$H716)</f>
        <v/>
      </c>
      <c r="J716" s="15"/>
      <c r="K716" s="10"/>
    </row>
    <row r="717" customFormat="false" ht="15" hidden="false" customHeight="false" outlineLevel="0" collapsed="false">
      <c r="A717" s="15"/>
      <c r="B717" s="10"/>
      <c r="C717" s="16" t="str">
        <f aca="false">IF($B717="","",IFERROR(INDEX(Clients!$B$5:$B$204,MATCH($B717,Clients!$A$5:$A$204,0)),"Code client inconnu"))</f>
        <v/>
      </c>
      <c r="D717" s="10"/>
      <c r="E717" s="16" t="str">
        <f aca="false">IF($D717="","",IFERROR(INDEX(Catalogue!$B$5:$B$304,MATCH($D717,Catalogue!$A$5:$A$304,0)),"Code produit inconnu"))</f>
        <v/>
      </c>
      <c r="F717" s="17" t="str">
        <f aca="false">IF($D717="","",IFERROR(INDEX(Catalogue!$C$5:$C$304,MATCH($D717,Catalogue!$A$5:$A$304,0)),""))</f>
        <v/>
      </c>
      <c r="G717" s="10"/>
      <c r="H717" s="18" t="str">
        <f aca="false">IF(OR($B717="",$D717=""),"",IFERROR(INDEX('Tarifs negocies'!$C$5:$C$404,MATCH($B717&amp;"|"&amp;$D717,'Tarifs negocies'!$D$5:$D$404,0)),IFERROR(INDEX(Catalogue!$D$5:$D$304,MATCH($D717,Catalogue!$A$5:$A$304,0))*(1-IFERROR(INDEX(Clients!$F$5:$F$204,MATCH($B717,Clients!$A$5:$A$204,0)),0)),"")))</f>
        <v/>
      </c>
      <c r="I717" s="18" t="str">
        <f aca="false">IF(OR($G717="",$H717=""),"",$G717*$H717)</f>
        <v/>
      </c>
      <c r="J717" s="15"/>
      <c r="K717" s="10"/>
    </row>
    <row r="718" customFormat="false" ht="15" hidden="false" customHeight="false" outlineLevel="0" collapsed="false">
      <c r="A718" s="15"/>
      <c r="B718" s="10"/>
      <c r="C718" s="16" t="str">
        <f aca="false">IF($B718="","",IFERROR(INDEX(Clients!$B$5:$B$204,MATCH($B718,Clients!$A$5:$A$204,0)),"Code client inconnu"))</f>
        <v/>
      </c>
      <c r="D718" s="10"/>
      <c r="E718" s="16" t="str">
        <f aca="false">IF($D718="","",IFERROR(INDEX(Catalogue!$B$5:$B$304,MATCH($D718,Catalogue!$A$5:$A$304,0)),"Code produit inconnu"))</f>
        <v/>
      </c>
      <c r="F718" s="17" t="str">
        <f aca="false">IF($D718="","",IFERROR(INDEX(Catalogue!$C$5:$C$304,MATCH($D718,Catalogue!$A$5:$A$304,0)),""))</f>
        <v/>
      </c>
      <c r="G718" s="10"/>
      <c r="H718" s="18" t="str">
        <f aca="false">IF(OR($B718="",$D718=""),"",IFERROR(INDEX('Tarifs negocies'!$C$5:$C$404,MATCH($B718&amp;"|"&amp;$D718,'Tarifs negocies'!$D$5:$D$404,0)),IFERROR(INDEX(Catalogue!$D$5:$D$304,MATCH($D718,Catalogue!$A$5:$A$304,0))*(1-IFERROR(INDEX(Clients!$F$5:$F$204,MATCH($B718,Clients!$A$5:$A$204,0)),0)),"")))</f>
        <v/>
      </c>
      <c r="I718" s="18" t="str">
        <f aca="false">IF(OR($G718="",$H718=""),"",$G718*$H718)</f>
        <v/>
      </c>
      <c r="J718" s="15"/>
      <c r="K718" s="10"/>
    </row>
    <row r="719" customFormat="false" ht="15" hidden="false" customHeight="false" outlineLevel="0" collapsed="false">
      <c r="A719" s="15"/>
      <c r="B719" s="10"/>
      <c r="C719" s="16" t="str">
        <f aca="false">IF($B719="","",IFERROR(INDEX(Clients!$B$5:$B$204,MATCH($B719,Clients!$A$5:$A$204,0)),"Code client inconnu"))</f>
        <v/>
      </c>
      <c r="D719" s="10"/>
      <c r="E719" s="16" t="str">
        <f aca="false">IF($D719="","",IFERROR(INDEX(Catalogue!$B$5:$B$304,MATCH($D719,Catalogue!$A$5:$A$304,0)),"Code produit inconnu"))</f>
        <v/>
      </c>
      <c r="F719" s="17" t="str">
        <f aca="false">IF($D719="","",IFERROR(INDEX(Catalogue!$C$5:$C$304,MATCH($D719,Catalogue!$A$5:$A$304,0)),""))</f>
        <v/>
      </c>
      <c r="G719" s="10"/>
      <c r="H719" s="18" t="str">
        <f aca="false">IF(OR($B719="",$D719=""),"",IFERROR(INDEX('Tarifs negocies'!$C$5:$C$404,MATCH($B719&amp;"|"&amp;$D719,'Tarifs negocies'!$D$5:$D$404,0)),IFERROR(INDEX(Catalogue!$D$5:$D$304,MATCH($D719,Catalogue!$A$5:$A$304,0))*(1-IFERROR(INDEX(Clients!$F$5:$F$204,MATCH($B719,Clients!$A$5:$A$204,0)),0)),"")))</f>
        <v/>
      </c>
      <c r="I719" s="18" t="str">
        <f aca="false">IF(OR($G719="",$H719=""),"",$G719*$H719)</f>
        <v/>
      </c>
      <c r="J719" s="15"/>
      <c r="K719" s="10"/>
    </row>
    <row r="720" customFormat="false" ht="15" hidden="false" customHeight="false" outlineLevel="0" collapsed="false">
      <c r="A720" s="15"/>
      <c r="B720" s="10"/>
      <c r="C720" s="16" t="str">
        <f aca="false">IF($B720="","",IFERROR(INDEX(Clients!$B$5:$B$204,MATCH($B720,Clients!$A$5:$A$204,0)),"Code client inconnu"))</f>
        <v/>
      </c>
      <c r="D720" s="10"/>
      <c r="E720" s="16" t="str">
        <f aca="false">IF($D720="","",IFERROR(INDEX(Catalogue!$B$5:$B$304,MATCH($D720,Catalogue!$A$5:$A$304,0)),"Code produit inconnu"))</f>
        <v/>
      </c>
      <c r="F720" s="17" t="str">
        <f aca="false">IF($D720="","",IFERROR(INDEX(Catalogue!$C$5:$C$304,MATCH($D720,Catalogue!$A$5:$A$304,0)),""))</f>
        <v/>
      </c>
      <c r="G720" s="10"/>
      <c r="H720" s="18" t="str">
        <f aca="false">IF(OR($B720="",$D720=""),"",IFERROR(INDEX('Tarifs negocies'!$C$5:$C$404,MATCH($B720&amp;"|"&amp;$D720,'Tarifs negocies'!$D$5:$D$404,0)),IFERROR(INDEX(Catalogue!$D$5:$D$304,MATCH($D720,Catalogue!$A$5:$A$304,0))*(1-IFERROR(INDEX(Clients!$F$5:$F$204,MATCH($B720,Clients!$A$5:$A$204,0)),0)),"")))</f>
        <v/>
      </c>
      <c r="I720" s="18" t="str">
        <f aca="false">IF(OR($G720="",$H720=""),"",$G720*$H720)</f>
        <v/>
      </c>
      <c r="J720" s="15"/>
      <c r="K720" s="10"/>
    </row>
    <row r="721" customFormat="false" ht="15" hidden="false" customHeight="false" outlineLevel="0" collapsed="false">
      <c r="A721" s="15"/>
      <c r="B721" s="10"/>
      <c r="C721" s="16" t="str">
        <f aca="false">IF($B721="","",IFERROR(INDEX(Clients!$B$5:$B$204,MATCH($B721,Clients!$A$5:$A$204,0)),"Code client inconnu"))</f>
        <v/>
      </c>
      <c r="D721" s="10"/>
      <c r="E721" s="16" t="str">
        <f aca="false">IF($D721="","",IFERROR(INDEX(Catalogue!$B$5:$B$304,MATCH($D721,Catalogue!$A$5:$A$304,0)),"Code produit inconnu"))</f>
        <v/>
      </c>
      <c r="F721" s="17" t="str">
        <f aca="false">IF($D721="","",IFERROR(INDEX(Catalogue!$C$5:$C$304,MATCH($D721,Catalogue!$A$5:$A$304,0)),""))</f>
        <v/>
      </c>
      <c r="G721" s="10"/>
      <c r="H721" s="18" t="str">
        <f aca="false">IF(OR($B721="",$D721=""),"",IFERROR(INDEX('Tarifs negocies'!$C$5:$C$404,MATCH($B721&amp;"|"&amp;$D721,'Tarifs negocies'!$D$5:$D$404,0)),IFERROR(INDEX(Catalogue!$D$5:$D$304,MATCH($D721,Catalogue!$A$5:$A$304,0))*(1-IFERROR(INDEX(Clients!$F$5:$F$204,MATCH($B721,Clients!$A$5:$A$204,0)),0)),"")))</f>
        <v/>
      </c>
      <c r="I721" s="18" t="str">
        <f aca="false">IF(OR($G721="",$H721=""),"",$G721*$H721)</f>
        <v/>
      </c>
      <c r="J721" s="15"/>
      <c r="K721" s="10"/>
    </row>
    <row r="722" customFormat="false" ht="15" hidden="false" customHeight="false" outlineLevel="0" collapsed="false">
      <c r="A722" s="15"/>
      <c r="B722" s="10"/>
      <c r="C722" s="16" t="str">
        <f aca="false">IF($B722="","",IFERROR(INDEX(Clients!$B$5:$B$204,MATCH($B722,Clients!$A$5:$A$204,0)),"Code client inconnu"))</f>
        <v/>
      </c>
      <c r="D722" s="10"/>
      <c r="E722" s="16" t="str">
        <f aca="false">IF($D722="","",IFERROR(INDEX(Catalogue!$B$5:$B$304,MATCH($D722,Catalogue!$A$5:$A$304,0)),"Code produit inconnu"))</f>
        <v/>
      </c>
      <c r="F722" s="17" t="str">
        <f aca="false">IF($D722="","",IFERROR(INDEX(Catalogue!$C$5:$C$304,MATCH($D722,Catalogue!$A$5:$A$304,0)),""))</f>
        <v/>
      </c>
      <c r="G722" s="10"/>
      <c r="H722" s="18" t="str">
        <f aca="false">IF(OR($B722="",$D722=""),"",IFERROR(INDEX('Tarifs negocies'!$C$5:$C$404,MATCH($B722&amp;"|"&amp;$D722,'Tarifs negocies'!$D$5:$D$404,0)),IFERROR(INDEX(Catalogue!$D$5:$D$304,MATCH($D722,Catalogue!$A$5:$A$304,0))*(1-IFERROR(INDEX(Clients!$F$5:$F$204,MATCH($B722,Clients!$A$5:$A$204,0)),0)),"")))</f>
        <v/>
      </c>
      <c r="I722" s="18" t="str">
        <f aca="false">IF(OR($G722="",$H722=""),"",$G722*$H722)</f>
        <v/>
      </c>
      <c r="J722" s="15"/>
      <c r="K722" s="10"/>
    </row>
    <row r="723" customFormat="false" ht="15" hidden="false" customHeight="false" outlineLevel="0" collapsed="false">
      <c r="A723" s="15"/>
      <c r="B723" s="10"/>
      <c r="C723" s="16" t="str">
        <f aca="false">IF($B723="","",IFERROR(INDEX(Clients!$B$5:$B$204,MATCH($B723,Clients!$A$5:$A$204,0)),"Code client inconnu"))</f>
        <v/>
      </c>
      <c r="D723" s="10"/>
      <c r="E723" s="16" t="str">
        <f aca="false">IF($D723="","",IFERROR(INDEX(Catalogue!$B$5:$B$304,MATCH($D723,Catalogue!$A$5:$A$304,0)),"Code produit inconnu"))</f>
        <v/>
      </c>
      <c r="F723" s="17" t="str">
        <f aca="false">IF($D723="","",IFERROR(INDEX(Catalogue!$C$5:$C$304,MATCH($D723,Catalogue!$A$5:$A$304,0)),""))</f>
        <v/>
      </c>
      <c r="G723" s="10"/>
      <c r="H723" s="18" t="str">
        <f aca="false">IF(OR($B723="",$D723=""),"",IFERROR(INDEX('Tarifs negocies'!$C$5:$C$404,MATCH($B723&amp;"|"&amp;$D723,'Tarifs negocies'!$D$5:$D$404,0)),IFERROR(INDEX(Catalogue!$D$5:$D$304,MATCH($D723,Catalogue!$A$5:$A$304,0))*(1-IFERROR(INDEX(Clients!$F$5:$F$204,MATCH($B723,Clients!$A$5:$A$204,0)),0)),"")))</f>
        <v/>
      </c>
      <c r="I723" s="18" t="str">
        <f aca="false">IF(OR($G723="",$H723=""),"",$G723*$H723)</f>
        <v/>
      </c>
      <c r="J723" s="15"/>
      <c r="K723" s="10"/>
    </row>
    <row r="724" customFormat="false" ht="15" hidden="false" customHeight="false" outlineLevel="0" collapsed="false">
      <c r="A724" s="15"/>
      <c r="B724" s="10"/>
      <c r="C724" s="16" t="str">
        <f aca="false">IF($B724="","",IFERROR(INDEX(Clients!$B$5:$B$204,MATCH($B724,Clients!$A$5:$A$204,0)),"Code client inconnu"))</f>
        <v/>
      </c>
      <c r="D724" s="10"/>
      <c r="E724" s="16" t="str">
        <f aca="false">IF($D724="","",IFERROR(INDEX(Catalogue!$B$5:$B$304,MATCH($D724,Catalogue!$A$5:$A$304,0)),"Code produit inconnu"))</f>
        <v/>
      </c>
      <c r="F724" s="17" t="str">
        <f aca="false">IF($D724="","",IFERROR(INDEX(Catalogue!$C$5:$C$304,MATCH($D724,Catalogue!$A$5:$A$304,0)),""))</f>
        <v/>
      </c>
      <c r="G724" s="10"/>
      <c r="H724" s="18" t="str">
        <f aca="false">IF(OR($B724="",$D724=""),"",IFERROR(INDEX('Tarifs negocies'!$C$5:$C$404,MATCH($B724&amp;"|"&amp;$D724,'Tarifs negocies'!$D$5:$D$404,0)),IFERROR(INDEX(Catalogue!$D$5:$D$304,MATCH($D724,Catalogue!$A$5:$A$304,0))*(1-IFERROR(INDEX(Clients!$F$5:$F$204,MATCH($B724,Clients!$A$5:$A$204,0)),0)),"")))</f>
        <v/>
      </c>
      <c r="I724" s="18" t="str">
        <f aca="false">IF(OR($G724="",$H724=""),"",$G724*$H724)</f>
        <v/>
      </c>
      <c r="J724" s="15"/>
      <c r="K724" s="10"/>
    </row>
    <row r="725" customFormat="false" ht="15" hidden="false" customHeight="false" outlineLevel="0" collapsed="false">
      <c r="A725" s="15"/>
      <c r="B725" s="10"/>
      <c r="C725" s="16" t="str">
        <f aca="false">IF($B725="","",IFERROR(INDEX(Clients!$B$5:$B$204,MATCH($B725,Clients!$A$5:$A$204,0)),"Code client inconnu"))</f>
        <v/>
      </c>
      <c r="D725" s="10"/>
      <c r="E725" s="16" t="str">
        <f aca="false">IF($D725="","",IFERROR(INDEX(Catalogue!$B$5:$B$304,MATCH($D725,Catalogue!$A$5:$A$304,0)),"Code produit inconnu"))</f>
        <v/>
      </c>
      <c r="F725" s="17" t="str">
        <f aca="false">IF($D725="","",IFERROR(INDEX(Catalogue!$C$5:$C$304,MATCH($D725,Catalogue!$A$5:$A$304,0)),""))</f>
        <v/>
      </c>
      <c r="G725" s="10"/>
      <c r="H725" s="18" t="str">
        <f aca="false">IF(OR($B725="",$D725=""),"",IFERROR(INDEX('Tarifs negocies'!$C$5:$C$404,MATCH($B725&amp;"|"&amp;$D725,'Tarifs negocies'!$D$5:$D$404,0)),IFERROR(INDEX(Catalogue!$D$5:$D$304,MATCH($D725,Catalogue!$A$5:$A$304,0))*(1-IFERROR(INDEX(Clients!$F$5:$F$204,MATCH($B725,Clients!$A$5:$A$204,0)),0)),"")))</f>
        <v/>
      </c>
      <c r="I725" s="18" t="str">
        <f aca="false">IF(OR($G725="",$H725=""),"",$G725*$H725)</f>
        <v/>
      </c>
      <c r="J725" s="15"/>
      <c r="K725" s="10"/>
    </row>
    <row r="726" customFormat="false" ht="15" hidden="false" customHeight="false" outlineLevel="0" collapsed="false">
      <c r="A726" s="15"/>
      <c r="B726" s="10"/>
      <c r="C726" s="16" t="str">
        <f aca="false">IF($B726="","",IFERROR(INDEX(Clients!$B$5:$B$204,MATCH($B726,Clients!$A$5:$A$204,0)),"Code client inconnu"))</f>
        <v/>
      </c>
      <c r="D726" s="10"/>
      <c r="E726" s="16" t="str">
        <f aca="false">IF($D726="","",IFERROR(INDEX(Catalogue!$B$5:$B$304,MATCH($D726,Catalogue!$A$5:$A$304,0)),"Code produit inconnu"))</f>
        <v/>
      </c>
      <c r="F726" s="17" t="str">
        <f aca="false">IF($D726="","",IFERROR(INDEX(Catalogue!$C$5:$C$304,MATCH($D726,Catalogue!$A$5:$A$304,0)),""))</f>
        <v/>
      </c>
      <c r="G726" s="10"/>
      <c r="H726" s="18" t="str">
        <f aca="false">IF(OR($B726="",$D726=""),"",IFERROR(INDEX('Tarifs negocies'!$C$5:$C$404,MATCH($B726&amp;"|"&amp;$D726,'Tarifs negocies'!$D$5:$D$404,0)),IFERROR(INDEX(Catalogue!$D$5:$D$304,MATCH($D726,Catalogue!$A$5:$A$304,0))*(1-IFERROR(INDEX(Clients!$F$5:$F$204,MATCH($B726,Clients!$A$5:$A$204,0)),0)),"")))</f>
        <v/>
      </c>
      <c r="I726" s="18" t="str">
        <f aca="false">IF(OR($G726="",$H726=""),"",$G726*$H726)</f>
        <v/>
      </c>
      <c r="J726" s="15"/>
      <c r="K726" s="10"/>
    </row>
    <row r="727" customFormat="false" ht="15" hidden="false" customHeight="false" outlineLevel="0" collapsed="false">
      <c r="A727" s="15"/>
      <c r="B727" s="10"/>
      <c r="C727" s="16" t="str">
        <f aca="false">IF($B727="","",IFERROR(INDEX(Clients!$B$5:$B$204,MATCH($B727,Clients!$A$5:$A$204,0)),"Code client inconnu"))</f>
        <v/>
      </c>
      <c r="D727" s="10"/>
      <c r="E727" s="16" t="str">
        <f aca="false">IF($D727="","",IFERROR(INDEX(Catalogue!$B$5:$B$304,MATCH($D727,Catalogue!$A$5:$A$304,0)),"Code produit inconnu"))</f>
        <v/>
      </c>
      <c r="F727" s="17" t="str">
        <f aca="false">IF($D727="","",IFERROR(INDEX(Catalogue!$C$5:$C$304,MATCH($D727,Catalogue!$A$5:$A$304,0)),""))</f>
        <v/>
      </c>
      <c r="G727" s="10"/>
      <c r="H727" s="18" t="str">
        <f aca="false">IF(OR($B727="",$D727=""),"",IFERROR(INDEX('Tarifs negocies'!$C$5:$C$404,MATCH($B727&amp;"|"&amp;$D727,'Tarifs negocies'!$D$5:$D$404,0)),IFERROR(INDEX(Catalogue!$D$5:$D$304,MATCH($D727,Catalogue!$A$5:$A$304,0))*(1-IFERROR(INDEX(Clients!$F$5:$F$204,MATCH($B727,Clients!$A$5:$A$204,0)),0)),"")))</f>
        <v/>
      </c>
      <c r="I727" s="18" t="str">
        <f aca="false">IF(OR($G727="",$H727=""),"",$G727*$H727)</f>
        <v/>
      </c>
      <c r="J727" s="15"/>
      <c r="K727" s="10"/>
    </row>
    <row r="728" customFormat="false" ht="15" hidden="false" customHeight="false" outlineLevel="0" collapsed="false">
      <c r="A728" s="15"/>
      <c r="B728" s="10"/>
      <c r="C728" s="16" t="str">
        <f aca="false">IF($B728="","",IFERROR(INDEX(Clients!$B$5:$B$204,MATCH($B728,Clients!$A$5:$A$204,0)),"Code client inconnu"))</f>
        <v/>
      </c>
      <c r="D728" s="10"/>
      <c r="E728" s="16" t="str">
        <f aca="false">IF($D728="","",IFERROR(INDEX(Catalogue!$B$5:$B$304,MATCH($D728,Catalogue!$A$5:$A$304,0)),"Code produit inconnu"))</f>
        <v/>
      </c>
      <c r="F728" s="17" t="str">
        <f aca="false">IF($D728="","",IFERROR(INDEX(Catalogue!$C$5:$C$304,MATCH($D728,Catalogue!$A$5:$A$304,0)),""))</f>
        <v/>
      </c>
      <c r="G728" s="10"/>
      <c r="H728" s="18" t="str">
        <f aca="false">IF(OR($B728="",$D728=""),"",IFERROR(INDEX('Tarifs negocies'!$C$5:$C$404,MATCH($B728&amp;"|"&amp;$D728,'Tarifs negocies'!$D$5:$D$404,0)),IFERROR(INDEX(Catalogue!$D$5:$D$304,MATCH($D728,Catalogue!$A$5:$A$304,0))*(1-IFERROR(INDEX(Clients!$F$5:$F$204,MATCH($B728,Clients!$A$5:$A$204,0)),0)),"")))</f>
        <v/>
      </c>
      <c r="I728" s="18" t="str">
        <f aca="false">IF(OR($G728="",$H728=""),"",$G728*$H728)</f>
        <v/>
      </c>
      <c r="J728" s="15"/>
      <c r="K728" s="10"/>
    </row>
    <row r="729" customFormat="false" ht="15" hidden="false" customHeight="false" outlineLevel="0" collapsed="false">
      <c r="A729" s="15"/>
      <c r="B729" s="10"/>
      <c r="C729" s="16" t="str">
        <f aca="false">IF($B729="","",IFERROR(INDEX(Clients!$B$5:$B$204,MATCH($B729,Clients!$A$5:$A$204,0)),"Code client inconnu"))</f>
        <v/>
      </c>
      <c r="D729" s="10"/>
      <c r="E729" s="16" t="str">
        <f aca="false">IF($D729="","",IFERROR(INDEX(Catalogue!$B$5:$B$304,MATCH($D729,Catalogue!$A$5:$A$304,0)),"Code produit inconnu"))</f>
        <v/>
      </c>
      <c r="F729" s="17" t="str">
        <f aca="false">IF($D729="","",IFERROR(INDEX(Catalogue!$C$5:$C$304,MATCH($D729,Catalogue!$A$5:$A$304,0)),""))</f>
        <v/>
      </c>
      <c r="G729" s="10"/>
      <c r="H729" s="18" t="str">
        <f aca="false">IF(OR($B729="",$D729=""),"",IFERROR(INDEX('Tarifs negocies'!$C$5:$C$404,MATCH($B729&amp;"|"&amp;$D729,'Tarifs negocies'!$D$5:$D$404,0)),IFERROR(INDEX(Catalogue!$D$5:$D$304,MATCH($D729,Catalogue!$A$5:$A$304,0))*(1-IFERROR(INDEX(Clients!$F$5:$F$204,MATCH($B729,Clients!$A$5:$A$204,0)),0)),"")))</f>
        <v/>
      </c>
      <c r="I729" s="18" t="str">
        <f aca="false">IF(OR($G729="",$H729=""),"",$G729*$H729)</f>
        <v/>
      </c>
      <c r="J729" s="15"/>
      <c r="K729" s="10"/>
    </row>
    <row r="730" customFormat="false" ht="15" hidden="false" customHeight="false" outlineLevel="0" collapsed="false">
      <c r="A730" s="15"/>
      <c r="B730" s="10"/>
      <c r="C730" s="16" t="str">
        <f aca="false">IF($B730="","",IFERROR(INDEX(Clients!$B$5:$B$204,MATCH($B730,Clients!$A$5:$A$204,0)),"Code client inconnu"))</f>
        <v/>
      </c>
      <c r="D730" s="10"/>
      <c r="E730" s="16" t="str">
        <f aca="false">IF($D730="","",IFERROR(INDEX(Catalogue!$B$5:$B$304,MATCH($D730,Catalogue!$A$5:$A$304,0)),"Code produit inconnu"))</f>
        <v/>
      </c>
      <c r="F730" s="17" t="str">
        <f aca="false">IF($D730="","",IFERROR(INDEX(Catalogue!$C$5:$C$304,MATCH($D730,Catalogue!$A$5:$A$304,0)),""))</f>
        <v/>
      </c>
      <c r="G730" s="10"/>
      <c r="H730" s="18" t="str">
        <f aca="false">IF(OR($B730="",$D730=""),"",IFERROR(INDEX('Tarifs negocies'!$C$5:$C$404,MATCH($B730&amp;"|"&amp;$D730,'Tarifs negocies'!$D$5:$D$404,0)),IFERROR(INDEX(Catalogue!$D$5:$D$304,MATCH($D730,Catalogue!$A$5:$A$304,0))*(1-IFERROR(INDEX(Clients!$F$5:$F$204,MATCH($B730,Clients!$A$5:$A$204,0)),0)),"")))</f>
        <v/>
      </c>
      <c r="I730" s="18" t="str">
        <f aca="false">IF(OR($G730="",$H730=""),"",$G730*$H730)</f>
        <v/>
      </c>
      <c r="J730" s="15"/>
      <c r="K730" s="10"/>
    </row>
    <row r="731" customFormat="false" ht="15" hidden="false" customHeight="false" outlineLevel="0" collapsed="false">
      <c r="A731" s="15"/>
      <c r="B731" s="10"/>
      <c r="C731" s="16" t="str">
        <f aca="false">IF($B731="","",IFERROR(INDEX(Clients!$B$5:$B$204,MATCH($B731,Clients!$A$5:$A$204,0)),"Code client inconnu"))</f>
        <v/>
      </c>
      <c r="D731" s="10"/>
      <c r="E731" s="16" t="str">
        <f aca="false">IF($D731="","",IFERROR(INDEX(Catalogue!$B$5:$B$304,MATCH($D731,Catalogue!$A$5:$A$304,0)),"Code produit inconnu"))</f>
        <v/>
      </c>
      <c r="F731" s="17" t="str">
        <f aca="false">IF($D731="","",IFERROR(INDEX(Catalogue!$C$5:$C$304,MATCH($D731,Catalogue!$A$5:$A$304,0)),""))</f>
        <v/>
      </c>
      <c r="G731" s="10"/>
      <c r="H731" s="18" t="str">
        <f aca="false">IF(OR($B731="",$D731=""),"",IFERROR(INDEX('Tarifs negocies'!$C$5:$C$404,MATCH($B731&amp;"|"&amp;$D731,'Tarifs negocies'!$D$5:$D$404,0)),IFERROR(INDEX(Catalogue!$D$5:$D$304,MATCH($D731,Catalogue!$A$5:$A$304,0))*(1-IFERROR(INDEX(Clients!$F$5:$F$204,MATCH($B731,Clients!$A$5:$A$204,0)),0)),"")))</f>
        <v/>
      </c>
      <c r="I731" s="18" t="str">
        <f aca="false">IF(OR($G731="",$H731=""),"",$G731*$H731)</f>
        <v/>
      </c>
      <c r="J731" s="15"/>
      <c r="K731" s="10"/>
    </row>
    <row r="732" customFormat="false" ht="15" hidden="false" customHeight="false" outlineLevel="0" collapsed="false">
      <c r="A732" s="15"/>
      <c r="B732" s="10"/>
      <c r="C732" s="16" t="str">
        <f aca="false">IF($B732="","",IFERROR(INDEX(Clients!$B$5:$B$204,MATCH($B732,Clients!$A$5:$A$204,0)),"Code client inconnu"))</f>
        <v/>
      </c>
      <c r="D732" s="10"/>
      <c r="E732" s="16" t="str">
        <f aca="false">IF($D732="","",IFERROR(INDEX(Catalogue!$B$5:$B$304,MATCH($D732,Catalogue!$A$5:$A$304,0)),"Code produit inconnu"))</f>
        <v/>
      </c>
      <c r="F732" s="17" t="str">
        <f aca="false">IF($D732="","",IFERROR(INDEX(Catalogue!$C$5:$C$304,MATCH($D732,Catalogue!$A$5:$A$304,0)),""))</f>
        <v/>
      </c>
      <c r="G732" s="10"/>
      <c r="H732" s="18" t="str">
        <f aca="false">IF(OR($B732="",$D732=""),"",IFERROR(INDEX('Tarifs negocies'!$C$5:$C$404,MATCH($B732&amp;"|"&amp;$D732,'Tarifs negocies'!$D$5:$D$404,0)),IFERROR(INDEX(Catalogue!$D$5:$D$304,MATCH($D732,Catalogue!$A$5:$A$304,0))*(1-IFERROR(INDEX(Clients!$F$5:$F$204,MATCH($B732,Clients!$A$5:$A$204,0)),0)),"")))</f>
        <v/>
      </c>
      <c r="I732" s="18" t="str">
        <f aca="false">IF(OR($G732="",$H732=""),"",$G732*$H732)</f>
        <v/>
      </c>
      <c r="J732" s="15"/>
      <c r="K732" s="10"/>
    </row>
    <row r="733" customFormat="false" ht="15" hidden="false" customHeight="false" outlineLevel="0" collapsed="false">
      <c r="A733" s="15"/>
      <c r="B733" s="10"/>
      <c r="C733" s="16" t="str">
        <f aca="false">IF($B733="","",IFERROR(INDEX(Clients!$B$5:$B$204,MATCH($B733,Clients!$A$5:$A$204,0)),"Code client inconnu"))</f>
        <v/>
      </c>
      <c r="D733" s="10"/>
      <c r="E733" s="16" t="str">
        <f aca="false">IF($D733="","",IFERROR(INDEX(Catalogue!$B$5:$B$304,MATCH($D733,Catalogue!$A$5:$A$304,0)),"Code produit inconnu"))</f>
        <v/>
      </c>
      <c r="F733" s="17" t="str">
        <f aca="false">IF($D733="","",IFERROR(INDEX(Catalogue!$C$5:$C$304,MATCH($D733,Catalogue!$A$5:$A$304,0)),""))</f>
        <v/>
      </c>
      <c r="G733" s="10"/>
      <c r="H733" s="18" t="str">
        <f aca="false">IF(OR($B733="",$D733=""),"",IFERROR(INDEX('Tarifs negocies'!$C$5:$C$404,MATCH($B733&amp;"|"&amp;$D733,'Tarifs negocies'!$D$5:$D$404,0)),IFERROR(INDEX(Catalogue!$D$5:$D$304,MATCH($D733,Catalogue!$A$5:$A$304,0))*(1-IFERROR(INDEX(Clients!$F$5:$F$204,MATCH($B733,Clients!$A$5:$A$204,0)),0)),"")))</f>
        <v/>
      </c>
      <c r="I733" s="18" t="str">
        <f aca="false">IF(OR($G733="",$H733=""),"",$G733*$H733)</f>
        <v/>
      </c>
      <c r="J733" s="15"/>
      <c r="K733" s="10"/>
    </row>
    <row r="734" customFormat="false" ht="15" hidden="false" customHeight="false" outlineLevel="0" collapsed="false">
      <c r="A734" s="15"/>
      <c r="B734" s="10"/>
      <c r="C734" s="16" t="str">
        <f aca="false">IF($B734="","",IFERROR(INDEX(Clients!$B$5:$B$204,MATCH($B734,Clients!$A$5:$A$204,0)),"Code client inconnu"))</f>
        <v/>
      </c>
      <c r="D734" s="10"/>
      <c r="E734" s="16" t="str">
        <f aca="false">IF($D734="","",IFERROR(INDEX(Catalogue!$B$5:$B$304,MATCH($D734,Catalogue!$A$5:$A$304,0)),"Code produit inconnu"))</f>
        <v/>
      </c>
      <c r="F734" s="17" t="str">
        <f aca="false">IF($D734="","",IFERROR(INDEX(Catalogue!$C$5:$C$304,MATCH($D734,Catalogue!$A$5:$A$304,0)),""))</f>
        <v/>
      </c>
      <c r="G734" s="10"/>
      <c r="H734" s="18" t="str">
        <f aca="false">IF(OR($B734="",$D734=""),"",IFERROR(INDEX('Tarifs negocies'!$C$5:$C$404,MATCH($B734&amp;"|"&amp;$D734,'Tarifs negocies'!$D$5:$D$404,0)),IFERROR(INDEX(Catalogue!$D$5:$D$304,MATCH($D734,Catalogue!$A$5:$A$304,0))*(1-IFERROR(INDEX(Clients!$F$5:$F$204,MATCH($B734,Clients!$A$5:$A$204,0)),0)),"")))</f>
        <v/>
      </c>
      <c r="I734" s="18" t="str">
        <f aca="false">IF(OR($G734="",$H734=""),"",$G734*$H734)</f>
        <v/>
      </c>
      <c r="J734" s="15"/>
      <c r="K734" s="10"/>
    </row>
    <row r="735" customFormat="false" ht="15" hidden="false" customHeight="false" outlineLevel="0" collapsed="false">
      <c r="A735" s="15"/>
      <c r="B735" s="10"/>
      <c r="C735" s="16" t="str">
        <f aca="false">IF($B735="","",IFERROR(INDEX(Clients!$B$5:$B$204,MATCH($B735,Clients!$A$5:$A$204,0)),"Code client inconnu"))</f>
        <v/>
      </c>
      <c r="D735" s="10"/>
      <c r="E735" s="16" t="str">
        <f aca="false">IF($D735="","",IFERROR(INDEX(Catalogue!$B$5:$B$304,MATCH($D735,Catalogue!$A$5:$A$304,0)),"Code produit inconnu"))</f>
        <v/>
      </c>
      <c r="F735" s="17" t="str">
        <f aca="false">IF($D735="","",IFERROR(INDEX(Catalogue!$C$5:$C$304,MATCH($D735,Catalogue!$A$5:$A$304,0)),""))</f>
        <v/>
      </c>
      <c r="G735" s="10"/>
      <c r="H735" s="18" t="str">
        <f aca="false">IF(OR($B735="",$D735=""),"",IFERROR(INDEX('Tarifs negocies'!$C$5:$C$404,MATCH($B735&amp;"|"&amp;$D735,'Tarifs negocies'!$D$5:$D$404,0)),IFERROR(INDEX(Catalogue!$D$5:$D$304,MATCH($D735,Catalogue!$A$5:$A$304,0))*(1-IFERROR(INDEX(Clients!$F$5:$F$204,MATCH($B735,Clients!$A$5:$A$204,0)),0)),"")))</f>
        <v/>
      </c>
      <c r="I735" s="18" t="str">
        <f aca="false">IF(OR($G735="",$H735=""),"",$G735*$H735)</f>
        <v/>
      </c>
      <c r="J735" s="15"/>
      <c r="K735" s="10"/>
    </row>
    <row r="736" customFormat="false" ht="15" hidden="false" customHeight="false" outlineLevel="0" collapsed="false">
      <c r="A736" s="15"/>
      <c r="B736" s="10"/>
      <c r="C736" s="16" t="str">
        <f aca="false">IF($B736="","",IFERROR(INDEX(Clients!$B$5:$B$204,MATCH($B736,Clients!$A$5:$A$204,0)),"Code client inconnu"))</f>
        <v/>
      </c>
      <c r="D736" s="10"/>
      <c r="E736" s="16" t="str">
        <f aca="false">IF($D736="","",IFERROR(INDEX(Catalogue!$B$5:$B$304,MATCH($D736,Catalogue!$A$5:$A$304,0)),"Code produit inconnu"))</f>
        <v/>
      </c>
      <c r="F736" s="17" t="str">
        <f aca="false">IF($D736="","",IFERROR(INDEX(Catalogue!$C$5:$C$304,MATCH($D736,Catalogue!$A$5:$A$304,0)),""))</f>
        <v/>
      </c>
      <c r="G736" s="10"/>
      <c r="H736" s="18" t="str">
        <f aca="false">IF(OR($B736="",$D736=""),"",IFERROR(INDEX('Tarifs negocies'!$C$5:$C$404,MATCH($B736&amp;"|"&amp;$D736,'Tarifs negocies'!$D$5:$D$404,0)),IFERROR(INDEX(Catalogue!$D$5:$D$304,MATCH($D736,Catalogue!$A$5:$A$304,0))*(1-IFERROR(INDEX(Clients!$F$5:$F$204,MATCH($B736,Clients!$A$5:$A$204,0)),0)),"")))</f>
        <v/>
      </c>
      <c r="I736" s="18" t="str">
        <f aca="false">IF(OR($G736="",$H736=""),"",$G736*$H736)</f>
        <v/>
      </c>
      <c r="J736" s="15"/>
      <c r="K736" s="10"/>
    </row>
    <row r="737" customFormat="false" ht="15" hidden="false" customHeight="false" outlineLevel="0" collapsed="false">
      <c r="A737" s="15"/>
      <c r="B737" s="10"/>
      <c r="C737" s="16" t="str">
        <f aca="false">IF($B737="","",IFERROR(INDEX(Clients!$B$5:$B$204,MATCH($B737,Clients!$A$5:$A$204,0)),"Code client inconnu"))</f>
        <v/>
      </c>
      <c r="D737" s="10"/>
      <c r="E737" s="16" t="str">
        <f aca="false">IF($D737="","",IFERROR(INDEX(Catalogue!$B$5:$B$304,MATCH($D737,Catalogue!$A$5:$A$304,0)),"Code produit inconnu"))</f>
        <v/>
      </c>
      <c r="F737" s="17" t="str">
        <f aca="false">IF($D737="","",IFERROR(INDEX(Catalogue!$C$5:$C$304,MATCH($D737,Catalogue!$A$5:$A$304,0)),""))</f>
        <v/>
      </c>
      <c r="G737" s="10"/>
      <c r="H737" s="18" t="str">
        <f aca="false">IF(OR($B737="",$D737=""),"",IFERROR(INDEX('Tarifs negocies'!$C$5:$C$404,MATCH($B737&amp;"|"&amp;$D737,'Tarifs negocies'!$D$5:$D$404,0)),IFERROR(INDEX(Catalogue!$D$5:$D$304,MATCH($D737,Catalogue!$A$5:$A$304,0))*(1-IFERROR(INDEX(Clients!$F$5:$F$204,MATCH($B737,Clients!$A$5:$A$204,0)),0)),"")))</f>
        <v/>
      </c>
      <c r="I737" s="18" t="str">
        <f aca="false">IF(OR($G737="",$H737=""),"",$G737*$H737)</f>
        <v/>
      </c>
      <c r="J737" s="15"/>
      <c r="K737" s="10"/>
    </row>
    <row r="738" customFormat="false" ht="15" hidden="false" customHeight="false" outlineLevel="0" collapsed="false">
      <c r="A738" s="15"/>
      <c r="B738" s="10"/>
      <c r="C738" s="16" t="str">
        <f aca="false">IF($B738="","",IFERROR(INDEX(Clients!$B$5:$B$204,MATCH($B738,Clients!$A$5:$A$204,0)),"Code client inconnu"))</f>
        <v/>
      </c>
      <c r="D738" s="10"/>
      <c r="E738" s="16" t="str">
        <f aca="false">IF($D738="","",IFERROR(INDEX(Catalogue!$B$5:$B$304,MATCH($D738,Catalogue!$A$5:$A$304,0)),"Code produit inconnu"))</f>
        <v/>
      </c>
      <c r="F738" s="17" t="str">
        <f aca="false">IF($D738="","",IFERROR(INDEX(Catalogue!$C$5:$C$304,MATCH($D738,Catalogue!$A$5:$A$304,0)),""))</f>
        <v/>
      </c>
      <c r="G738" s="10"/>
      <c r="H738" s="18" t="str">
        <f aca="false">IF(OR($B738="",$D738=""),"",IFERROR(INDEX('Tarifs negocies'!$C$5:$C$404,MATCH($B738&amp;"|"&amp;$D738,'Tarifs negocies'!$D$5:$D$404,0)),IFERROR(INDEX(Catalogue!$D$5:$D$304,MATCH($D738,Catalogue!$A$5:$A$304,0))*(1-IFERROR(INDEX(Clients!$F$5:$F$204,MATCH($B738,Clients!$A$5:$A$204,0)),0)),"")))</f>
        <v/>
      </c>
      <c r="I738" s="18" t="str">
        <f aca="false">IF(OR($G738="",$H738=""),"",$G738*$H738)</f>
        <v/>
      </c>
      <c r="J738" s="15"/>
      <c r="K738" s="10"/>
    </row>
    <row r="739" customFormat="false" ht="15" hidden="false" customHeight="false" outlineLevel="0" collapsed="false">
      <c r="A739" s="15"/>
      <c r="B739" s="10"/>
      <c r="C739" s="16" t="str">
        <f aca="false">IF($B739="","",IFERROR(INDEX(Clients!$B$5:$B$204,MATCH($B739,Clients!$A$5:$A$204,0)),"Code client inconnu"))</f>
        <v/>
      </c>
      <c r="D739" s="10"/>
      <c r="E739" s="16" t="str">
        <f aca="false">IF($D739="","",IFERROR(INDEX(Catalogue!$B$5:$B$304,MATCH($D739,Catalogue!$A$5:$A$304,0)),"Code produit inconnu"))</f>
        <v/>
      </c>
      <c r="F739" s="17" t="str">
        <f aca="false">IF($D739="","",IFERROR(INDEX(Catalogue!$C$5:$C$304,MATCH($D739,Catalogue!$A$5:$A$304,0)),""))</f>
        <v/>
      </c>
      <c r="G739" s="10"/>
      <c r="H739" s="18" t="str">
        <f aca="false">IF(OR($B739="",$D739=""),"",IFERROR(INDEX('Tarifs negocies'!$C$5:$C$404,MATCH($B739&amp;"|"&amp;$D739,'Tarifs negocies'!$D$5:$D$404,0)),IFERROR(INDEX(Catalogue!$D$5:$D$304,MATCH($D739,Catalogue!$A$5:$A$304,0))*(1-IFERROR(INDEX(Clients!$F$5:$F$204,MATCH($B739,Clients!$A$5:$A$204,0)),0)),"")))</f>
        <v/>
      </c>
      <c r="I739" s="18" t="str">
        <f aca="false">IF(OR($G739="",$H739=""),"",$G739*$H739)</f>
        <v/>
      </c>
      <c r="J739" s="15"/>
      <c r="K739" s="10"/>
    </row>
    <row r="740" customFormat="false" ht="15" hidden="false" customHeight="false" outlineLevel="0" collapsed="false">
      <c r="A740" s="15"/>
      <c r="B740" s="10"/>
      <c r="C740" s="16" t="str">
        <f aca="false">IF($B740="","",IFERROR(INDEX(Clients!$B$5:$B$204,MATCH($B740,Clients!$A$5:$A$204,0)),"Code client inconnu"))</f>
        <v/>
      </c>
      <c r="D740" s="10"/>
      <c r="E740" s="16" t="str">
        <f aca="false">IF($D740="","",IFERROR(INDEX(Catalogue!$B$5:$B$304,MATCH($D740,Catalogue!$A$5:$A$304,0)),"Code produit inconnu"))</f>
        <v/>
      </c>
      <c r="F740" s="17" t="str">
        <f aca="false">IF($D740="","",IFERROR(INDEX(Catalogue!$C$5:$C$304,MATCH($D740,Catalogue!$A$5:$A$304,0)),""))</f>
        <v/>
      </c>
      <c r="G740" s="10"/>
      <c r="H740" s="18" t="str">
        <f aca="false">IF(OR($B740="",$D740=""),"",IFERROR(INDEX('Tarifs negocies'!$C$5:$C$404,MATCH($B740&amp;"|"&amp;$D740,'Tarifs negocies'!$D$5:$D$404,0)),IFERROR(INDEX(Catalogue!$D$5:$D$304,MATCH($D740,Catalogue!$A$5:$A$304,0))*(1-IFERROR(INDEX(Clients!$F$5:$F$204,MATCH($B740,Clients!$A$5:$A$204,0)),0)),"")))</f>
        <v/>
      </c>
      <c r="I740" s="18" t="str">
        <f aca="false">IF(OR($G740="",$H740=""),"",$G740*$H740)</f>
        <v/>
      </c>
      <c r="J740" s="15"/>
      <c r="K740" s="10"/>
    </row>
    <row r="741" customFormat="false" ht="15" hidden="false" customHeight="false" outlineLevel="0" collapsed="false">
      <c r="A741" s="15"/>
      <c r="B741" s="10"/>
      <c r="C741" s="16" t="str">
        <f aca="false">IF($B741="","",IFERROR(INDEX(Clients!$B$5:$B$204,MATCH($B741,Clients!$A$5:$A$204,0)),"Code client inconnu"))</f>
        <v/>
      </c>
      <c r="D741" s="10"/>
      <c r="E741" s="16" t="str">
        <f aca="false">IF($D741="","",IFERROR(INDEX(Catalogue!$B$5:$B$304,MATCH($D741,Catalogue!$A$5:$A$304,0)),"Code produit inconnu"))</f>
        <v/>
      </c>
      <c r="F741" s="17" t="str">
        <f aca="false">IF($D741="","",IFERROR(INDEX(Catalogue!$C$5:$C$304,MATCH($D741,Catalogue!$A$5:$A$304,0)),""))</f>
        <v/>
      </c>
      <c r="G741" s="10"/>
      <c r="H741" s="18" t="str">
        <f aca="false">IF(OR($B741="",$D741=""),"",IFERROR(INDEX('Tarifs negocies'!$C$5:$C$404,MATCH($B741&amp;"|"&amp;$D741,'Tarifs negocies'!$D$5:$D$404,0)),IFERROR(INDEX(Catalogue!$D$5:$D$304,MATCH($D741,Catalogue!$A$5:$A$304,0))*(1-IFERROR(INDEX(Clients!$F$5:$F$204,MATCH($B741,Clients!$A$5:$A$204,0)),0)),"")))</f>
        <v/>
      </c>
      <c r="I741" s="18" t="str">
        <f aca="false">IF(OR($G741="",$H741=""),"",$G741*$H741)</f>
        <v/>
      </c>
      <c r="J741" s="15"/>
      <c r="K741" s="10"/>
    </row>
    <row r="742" customFormat="false" ht="15" hidden="false" customHeight="false" outlineLevel="0" collapsed="false">
      <c r="A742" s="15"/>
      <c r="B742" s="10"/>
      <c r="C742" s="16" t="str">
        <f aca="false">IF($B742="","",IFERROR(INDEX(Clients!$B$5:$B$204,MATCH($B742,Clients!$A$5:$A$204,0)),"Code client inconnu"))</f>
        <v/>
      </c>
      <c r="D742" s="10"/>
      <c r="E742" s="16" t="str">
        <f aca="false">IF($D742="","",IFERROR(INDEX(Catalogue!$B$5:$B$304,MATCH($D742,Catalogue!$A$5:$A$304,0)),"Code produit inconnu"))</f>
        <v/>
      </c>
      <c r="F742" s="17" t="str">
        <f aca="false">IF($D742="","",IFERROR(INDEX(Catalogue!$C$5:$C$304,MATCH($D742,Catalogue!$A$5:$A$304,0)),""))</f>
        <v/>
      </c>
      <c r="G742" s="10"/>
      <c r="H742" s="18" t="str">
        <f aca="false">IF(OR($B742="",$D742=""),"",IFERROR(INDEX('Tarifs negocies'!$C$5:$C$404,MATCH($B742&amp;"|"&amp;$D742,'Tarifs negocies'!$D$5:$D$404,0)),IFERROR(INDEX(Catalogue!$D$5:$D$304,MATCH($D742,Catalogue!$A$5:$A$304,0))*(1-IFERROR(INDEX(Clients!$F$5:$F$204,MATCH($B742,Clients!$A$5:$A$204,0)),0)),"")))</f>
        <v/>
      </c>
      <c r="I742" s="18" t="str">
        <f aca="false">IF(OR($G742="",$H742=""),"",$G742*$H742)</f>
        <v/>
      </c>
      <c r="J742" s="15"/>
      <c r="K742" s="10"/>
    </row>
    <row r="743" customFormat="false" ht="15" hidden="false" customHeight="false" outlineLevel="0" collapsed="false">
      <c r="A743" s="15"/>
      <c r="B743" s="10"/>
      <c r="C743" s="16" t="str">
        <f aca="false">IF($B743="","",IFERROR(INDEX(Clients!$B$5:$B$204,MATCH($B743,Clients!$A$5:$A$204,0)),"Code client inconnu"))</f>
        <v/>
      </c>
      <c r="D743" s="10"/>
      <c r="E743" s="16" t="str">
        <f aca="false">IF($D743="","",IFERROR(INDEX(Catalogue!$B$5:$B$304,MATCH($D743,Catalogue!$A$5:$A$304,0)),"Code produit inconnu"))</f>
        <v/>
      </c>
      <c r="F743" s="17" t="str">
        <f aca="false">IF($D743="","",IFERROR(INDEX(Catalogue!$C$5:$C$304,MATCH($D743,Catalogue!$A$5:$A$304,0)),""))</f>
        <v/>
      </c>
      <c r="G743" s="10"/>
      <c r="H743" s="18" t="str">
        <f aca="false">IF(OR($B743="",$D743=""),"",IFERROR(INDEX('Tarifs negocies'!$C$5:$C$404,MATCH($B743&amp;"|"&amp;$D743,'Tarifs negocies'!$D$5:$D$404,0)),IFERROR(INDEX(Catalogue!$D$5:$D$304,MATCH($D743,Catalogue!$A$5:$A$304,0))*(1-IFERROR(INDEX(Clients!$F$5:$F$204,MATCH($B743,Clients!$A$5:$A$204,0)),0)),"")))</f>
        <v/>
      </c>
      <c r="I743" s="18" t="str">
        <f aca="false">IF(OR($G743="",$H743=""),"",$G743*$H743)</f>
        <v/>
      </c>
      <c r="J743" s="15"/>
      <c r="K743" s="10"/>
    </row>
    <row r="744" customFormat="false" ht="15" hidden="false" customHeight="false" outlineLevel="0" collapsed="false">
      <c r="A744" s="15"/>
      <c r="B744" s="10"/>
      <c r="C744" s="16" t="str">
        <f aca="false">IF($B744="","",IFERROR(INDEX(Clients!$B$5:$B$204,MATCH($B744,Clients!$A$5:$A$204,0)),"Code client inconnu"))</f>
        <v/>
      </c>
      <c r="D744" s="10"/>
      <c r="E744" s="16" t="str">
        <f aca="false">IF($D744="","",IFERROR(INDEX(Catalogue!$B$5:$B$304,MATCH($D744,Catalogue!$A$5:$A$304,0)),"Code produit inconnu"))</f>
        <v/>
      </c>
      <c r="F744" s="17" t="str">
        <f aca="false">IF($D744="","",IFERROR(INDEX(Catalogue!$C$5:$C$304,MATCH($D744,Catalogue!$A$5:$A$304,0)),""))</f>
        <v/>
      </c>
      <c r="G744" s="10"/>
      <c r="H744" s="18" t="str">
        <f aca="false">IF(OR($B744="",$D744=""),"",IFERROR(INDEX('Tarifs negocies'!$C$5:$C$404,MATCH($B744&amp;"|"&amp;$D744,'Tarifs negocies'!$D$5:$D$404,0)),IFERROR(INDEX(Catalogue!$D$5:$D$304,MATCH($D744,Catalogue!$A$5:$A$304,0))*(1-IFERROR(INDEX(Clients!$F$5:$F$204,MATCH($B744,Clients!$A$5:$A$204,0)),0)),"")))</f>
        <v/>
      </c>
      <c r="I744" s="18" t="str">
        <f aca="false">IF(OR($G744="",$H744=""),"",$G744*$H744)</f>
        <v/>
      </c>
      <c r="J744" s="15"/>
      <c r="K744" s="10"/>
    </row>
    <row r="745" customFormat="false" ht="15" hidden="false" customHeight="false" outlineLevel="0" collapsed="false">
      <c r="A745" s="15"/>
      <c r="B745" s="10"/>
      <c r="C745" s="16" t="str">
        <f aca="false">IF($B745="","",IFERROR(INDEX(Clients!$B$5:$B$204,MATCH($B745,Clients!$A$5:$A$204,0)),"Code client inconnu"))</f>
        <v/>
      </c>
      <c r="D745" s="10"/>
      <c r="E745" s="16" t="str">
        <f aca="false">IF($D745="","",IFERROR(INDEX(Catalogue!$B$5:$B$304,MATCH($D745,Catalogue!$A$5:$A$304,0)),"Code produit inconnu"))</f>
        <v/>
      </c>
      <c r="F745" s="17" t="str">
        <f aca="false">IF($D745="","",IFERROR(INDEX(Catalogue!$C$5:$C$304,MATCH($D745,Catalogue!$A$5:$A$304,0)),""))</f>
        <v/>
      </c>
      <c r="G745" s="10"/>
      <c r="H745" s="18" t="str">
        <f aca="false">IF(OR($B745="",$D745=""),"",IFERROR(INDEX('Tarifs negocies'!$C$5:$C$404,MATCH($B745&amp;"|"&amp;$D745,'Tarifs negocies'!$D$5:$D$404,0)),IFERROR(INDEX(Catalogue!$D$5:$D$304,MATCH($D745,Catalogue!$A$5:$A$304,0))*(1-IFERROR(INDEX(Clients!$F$5:$F$204,MATCH($B745,Clients!$A$5:$A$204,0)),0)),"")))</f>
        <v/>
      </c>
      <c r="I745" s="18" t="str">
        <f aca="false">IF(OR($G745="",$H745=""),"",$G745*$H745)</f>
        <v/>
      </c>
      <c r="J745" s="15"/>
      <c r="K745" s="10"/>
    </row>
    <row r="746" customFormat="false" ht="15" hidden="false" customHeight="false" outlineLevel="0" collapsed="false">
      <c r="A746" s="15"/>
      <c r="B746" s="10"/>
      <c r="C746" s="16" t="str">
        <f aca="false">IF($B746="","",IFERROR(INDEX(Clients!$B$5:$B$204,MATCH($B746,Clients!$A$5:$A$204,0)),"Code client inconnu"))</f>
        <v/>
      </c>
      <c r="D746" s="10"/>
      <c r="E746" s="16" t="str">
        <f aca="false">IF($D746="","",IFERROR(INDEX(Catalogue!$B$5:$B$304,MATCH($D746,Catalogue!$A$5:$A$304,0)),"Code produit inconnu"))</f>
        <v/>
      </c>
      <c r="F746" s="17" t="str">
        <f aca="false">IF($D746="","",IFERROR(INDEX(Catalogue!$C$5:$C$304,MATCH($D746,Catalogue!$A$5:$A$304,0)),""))</f>
        <v/>
      </c>
      <c r="G746" s="10"/>
      <c r="H746" s="18" t="str">
        <f aca="false">IF(OR($B746="",$D746=""),"",IFERROR(INDEX('Tarifs negocies'!$C$5:$C$404,MATCH($B746&amp;"|"&amp;$D746,'Tarifs negocies'!$D$5:$D$404,0)),IFERROR(INDEX(Catalogue!$D$5:$D$304,MATCH($D746,Catalogue!$A$5:$A$304,0))*(1-IFERROR(INDEX(Clients!$F$5:$F$204,MATCH($B746,Clients!$A$5:$A$204,0)),0)),"")))</f>
        <v/>
      </c>
      <c r="I746" s="18" t="str">
        <f aca="false">IF(OR($G746="",$H746=""),"",$G746*$H746)</f>
        <v/>
      </c>
      <c r="J746" s="15"/>
      <c r="K746" s="10"/>
    </row>
    <row r="747" customFormat="false" ht="15" hidden="false" customHeight="false" outlineLevel="0" collapsed="false">
      <c r="A747" s="15"/>
      <c r="B747" s="10"/>
      <c r="C747" s="16" t="str">
        <f aca="false">IF($B747="","",IFERROR(INDEX(Clients!$B$5:$B$204,MATCH($B747,Clients!$A$5:$A$204,0)),"Code client inconnu"))</f>
        <v/>
      </c>
      <c r="D747" s="10"/>
      <c r="E747" s="16" t="str">
        <f aca="false">IF($D747="","",IFERROR(INDEX(Catalogue!$B$5:$B$304,MATCH($D747,Catalogue!$A$5:$A$304,0)),"Code produit inconnu"))</f>
        <v/>
      </c>
      <c r="F747" s="17" t="str">
        <f aca="false">IF($D747="","",IFERROR(INDEX(Catalogue!$C$5:$C$304,MATCH($D747,Catalogue!$A$5:$A$304,0)),""))</f>
        <v/>
      </c>
      <c r="G747" s="10"/>
      <c r="H747" s="18" t="str">
        <f aca="false">IF(OR($B747="",$D747=""),"",IFERROR(INDEX('Tarifs negocies'!$C$5:$C$404,MATCH($B747&amp;"|"&amp;$D747,'Tarifs negocies'!$D$5:$D$404,0)),IFERROR(INDEX(Catalogue!$D$5:$D$304,MATCH($D747,Catalogue!$A$5:$A$304,0))*(1-IFERROR(INDEX(Clients!$F$5:$F$204,MATCH($B747,Clients!$A$5:$A$204,0)),0)),"")))</f>
        <v/>
      </c>
      <c r="I747" s="18" t="str">
        <f aca="false">IF(OR($G747="",$H747=""),"",$G747*$H747)</f>
        <v/>
      </c>
      <c r="J747" s="15"/>
      <c r="K747" s="10"/>
    </row>
    <row r="748" customFormat="false" ht="15" hidden="false" customHeight="false" outlineLevel="0" collapsed="false">
      <c r="A748" s="15"/>
      <c r="B748" s="10"/>
      <c r="C748" s="16" t="str">
        <f aca="false">IF($B748="","",IFERROR(INDEX(Clients!$B$5:$B$204,MATCH($B748,Clients!$A$5:$A$204,0)),"Code client inconnu"))</f>
        <v/>
      </c>
      <c r="D748" s="10"/>
      <c r="E748" s="16" t="str">
        <f aca="false">IF($D748="","",IFERROR(INDEX(Catalogue!$B$5:$B$304,MATCH($D748,Catalogue!$A$5:$A$304,0)),"Code produit inconnu"))</f>
        <v/>
      </c>
      <c r="F748" s="17" t="str">
        <f aca="false">IF($D748="","",IFERROR(INDEX(Catalogue!$C$5:$C$304,MATCH($D748,Catalogue!$A$5:$A$304,0)),""))</f>
        <v/>
      </c>
      <c r="G748" s="10"/>
      <c r="H748" s="18" t="str">
        <f aca="false">IF(OR($B748="",$D748=""),"",IFERROR(INDEX('Tarifs negocies'!$C$5:$C$404,MATCH($B748&amp;"|"&amp;$D748,'Tarifs negocies'!$D$5:$D$404,0)),IFERROR(INDEX(Catalogue!$D$5:$D$304,MATCH($D748,Catalogue!$A$5:$A$304,0))*(1-IFERROR(INDEX(Clients!$F$5:$F$204,MATCH($B748,Clients!$A$5:$A$204,0)),0)),"")))</f>
        <v/>
      </c>
      <c r="I748" s="18" t="str">
        <f aca="false">IF(OR($G748="",$H748=""),"",$G748*$H748)</f>
        <v/>
      </c>
      <c r="J748" s="15"/>
      <c r="K748" s="10"/>
    </row>
    <row r="749" customFormat="false" ht="15" hidden="false" customHeight="false" outlineLevel="0" collapsed="false">
      <c r="A749" s="15"/>
      <c r="B749" s="10"/>
      <c r="C749" s="16" t="str">
        <f aca="false">IF($B749="","",IFERROR(INDEX(Clients!$B$5:$B$204,MATCH($B749,Clients!$A$5:$A$204,0)),"Code client inconnu"))</f>
        <v/>
      </c>
      <c r="D749" s="10"/>
      <c r="E749" s="16" t="str">
        <f aca="false">IF($D749="","",IFERROR(INDEX(Catalogue!$B$5:$B$304,MATCH($D749,Catalogue!$A$5:$A$304,0)),"Code produit inconnu"))</f>
        <v/>
      </c>
      <c r="F749" s="17" t="str">
        <f aca="false">IF($D749="","",IFERROR(INDEX(Catalogue!$C$5:$C$304,MATCH($D749,Catalogue!$A$5:$A$304,0)),""))</f>
        <v/>
      </c>
      <c r="G749" s="10"/>
      <c r="H749" s="18" t="str">
        <f aca="false">IF(OR($B749="",$D749=""),"",IFERROR(INDEX('Tarifs negocies'!$C$5:$C$404,MATCH($B749&amp;"|"&amp;$D749,'Tarifs negocies'!$D$5:$D$404,0)),IFERROR(INDEX(Catalogue!$D$5:$D$304,MATCH($D749,Catalogue!$A$5:$A$304,0))*(1-IFERROR(INDEX(Clients!$F$5:$F$204,MATCH($B749,Clients!$A$5:$A$204,0)),0)),"")))</f>
        <v/>
      </c>
      <c r="I749" s="18" t="str">
        <f aca="false">IF(OR($G749="",$H749=""),"",$G749*$H749)</f>
        <v/>
      </c>
      <c r="J749" s="15"/>
      <c r="K749" s="10"/>
    </row>
    <row r="750" customFormat="false" ht="15" hidden="false" customHeight="false" outlineLevel="0" collapsed="false">
      <c r="A750" s="15"/>
      <c r="B750" s="10"/>
      <c r="C750" s="16" t="str">
        <f aca="false">IF($B750="","",IFERROR(INDEX(Clients!$B$5:$B$204,MATCH($B750,Clients!$A$5:$A$204,0)),"Code client inconnu"))</f>
        <v/>
      </c>
      <c r="D750" s="10"/>
      <c r="E750" s="16" t="str">
        <f aca="false">IF($D750="","",IFERROR(INDEX(Catalogue!$B$5:$B$304,MATCH($D750,Catalogue!$A$5:$A$304,0)),"Code produit inconnu"))</f>
        <v/>
      </c>
      <c r="F750" s="17" t="str">
        <f aca="false">IF($D750="","",IFERROR(INDEX(Catalogue!$C$5:$C$304,MATCH($D750,Catalogue!$A$5:$A$304,0)),""))</f>
        <v/>
      </c>
      <c r="G750" s="10"/>
      <c r="H750" s="18" t="str">
        <f aca="false">IF(OR($B750="",$D750=""),"",IFERROR(INDEX('Tarifs negocies'!$C$5:$C$404,MATCH($B750&amp;"|"&amp;$D750,'Tarifs negocies'!$D$5:$D$404,0)),IFERROR(INDEX(Catalogue!$D$5:$D$304,MATCH($D750,Catalogue!$A$5:$A$304,0))*(1-IFERROR(INDEX(Clients!$F$5:$F$204,MATCH($B750,Clients!$A$5:$A$204,0)),0)),"")))</f>
        <v/>
      </c>
      <c r="I750" s="18" t="str">
        <f aca="false">IF(OR($G750="",$H750=""),"",$G750*$H750)</f>
        <v/>
      </c>
      <c r="J750" s="15"/>
      <c r="K750" s="10"/>
    </row>
    <row r="751" customFormat="false" ht="15" hidden="false" customHeight="false" outlineLevel="0" collapsed="false">
      <c r="A751" s="15"/>
      <c r="B751" s="10"/>
      <c r="C751" s="16" t="str">
        <f aca="false">IF($B751="","",IFERROR(INDEX(Clients!$B$5:$B$204,MATCH($B751,Clients!$A$5:$A$204,0)),"Code client inconnu"))</f>
        <v/>
      </c>
      <c r="D751" s="10"/>
      <c r="E751" s="16" t="str">
        <f aca="false">IF($D751="","",IFERROR(INDEX(Catalogue!$B$5:$B$304,MATCH($D751,Catalogue!$A$5:$A$304,0)),"Code produit inconnu"))</f>
        <v/>
      </c>
      <c r="F751" s="17" t="str">
        <f aca="false">IF($D751="","",IFERROR(INDEX(Catalogue!$C$5:$C$304,MATCH($D751,Catalogue!$A$5:$A$304,0)),""))</f>
        <v/>
      </c>
      <c r="G751" s="10"/>
      <c r="H751" s="18" t="str">
        <f aca="false">IF(OR($B751="",$D751=""),"",IFERROR(INDEX('Tarifs negocies'!$C$5:$C$404,MATCH($B751&amp;"|"&amp;$D751,'Tarifs negocies'!$D$5:$D$404,0)),IFERROR(INDEX(Catalogue!$D$5:$D$304,MATCH($D751,Catalogue!$A$5:$A$304,0))*(1-IFERROR(INDEX(Clients!$F$5:$F$204,MATCH($B751,Clients!$A$5:$A$204,0)),0)),"")))</f>
        <v/>
      </c>
      <c r="I751" s="18" t="str">
        <f aca="false">IF(OR($G751="",$H751=""),"",$G751*$H751)</f>
        <v/>
      </c>
      <c r="J751" s="15"/>
      <c r="K751" s="10"/>
    </row>
    <row r="752" customFormat="false" ht="15" hidden="false" customHeight="false" outlineLevel="0" collapsed="false">
      <c r="A752" s="15"/>
      <c r="B752" s="10"/>
      <c r="C752" s="16" t="str">
        <f aca="false">IF($B752="","",IFERROR(INDEX(Clients!$B$5:$B$204,MATCH($B752,Clients!$A$5:$A$204,0)),"Code client inconnu"))</f>
        <v/>
      </c>
      <c r="D752" s="10"/>
      <c r="E752" s="16" t="str">
        <f aca="false">IF($D752="","",IFERROR(INDEX(Catalogue!$B$5:$B$304,MATCH($D752,Catalogue!$A$5:$A$304,0)),"Code produit inconnu"))</f>
        <v/>
      </c>
      <c r="F752" s="17" t="str">
        <f aca="false">IF($D752="","",IFERROR(INDEX(Catalogue!$C$5:$C$304,MATCH($D752,Catalogue!$A$5:$A$304,0)),""))</f>
        <v/>
      </c>
      <c r="G752" s="10"/>
      <c r="H752" s="18" t="str">
        <f aca="false">IF(OR($B752="",$D752=""),"",IFERROR(INDEX('Tarifs negocies'!$C$5:$C$404,MATCH($B752&amp;"|"&amp;$D752,'Tarifs negocies'!$D$5:$D$404,0)),IFERROR(INDEX(Catalogue!$D$5:$D$304,MATCH($D752,Catalogue!$A$5:$A$304,0))*(1-IFERROR(INDEX(Clients!$F$5:$F$204,MATCH($B752,Clients!$A$5:$A$204,0)),0)),"")))</f>
        <v/>
      </c>
      <c r="I752" s="18" t="str">
        <f aca="false">IF(OR($G752="",$H752=""),"",$G752*$H752)</f>
        <v/>
      </c>
      <c r="J752" s="15"/>
      <c r="K752" s="10"/>
    </row>
    <row r="753" customFormat="false" ht="15" hidden="false" customHeight="false" outlineLevel="0" collapsed="false">
      <c r="A753" s="15"/>
      <c r="B753" s="10"/>
      <c r="C753" s="16" t="str">
        <f aca="false">IF($B753="","",IFERROR(INDEX(Clients!$B$5:$B$204,MATCH($B753,Clients!$A$5:$A$204,0)),"Code client inconnu"))</f>
        <v/>
      </c>
      <c r="D753" s="10"/>
      <c r="E753" s="16" t="str">
        <f aca="false">IF($D753="","",IFERROR(INDEX(Catalogue!$B$5:$B$304,MATCH($D753,Catalogue!$A$5:$A$304,0)),"Code produit inconnu"))</f>
        <v/>
      </c>
      <c r="F753" s="17" t="str">
        <f aca="false">IF($D753="","",IFERROR(INDEX(Catalogue!$C$5:$C$304,MATCH($D753,Catalogue!$A$5:$A$304,0)),""))</f>
        <v/>
      </c>
      <c r="G753" s="10"/>
      <c r="H753" s="18" t="str">
        <f aca="false">IF(OR($B753="",$D753=""),"",IFERROR(INDEX('Tarifs negocies'!$C$5:$C$404,MATCH($B753&amp;"|"&amp;$D753,'Tarifs negocies'!$D$5:$D$404,0)),IFERROR(INDEX(Catalogue!$D$5:$D$304,MATCH($D753,Catalogue!$A$5:$A$304,0))*(1-IFERROR(INDEX(Clients!$F$5:$F$204,MATCH($B753,Clients!$A$5:$A$204,0)),0)),"")))</f>
        <v/>
      </c>
      <c r="I753" s="18" t="str">
        <f aca="false">IF(OR($G753="",$H753=""),"",$G753*$H753)</f>
        <v/>
      </c>
      <c r="J753" s="15"/>
      <c r="K753" s="10"/>
    </row>
    <row r="754" customFormat="false" ht="15" hidden="false" customHeight="false" outlineLevel="0" collapsed="false">
      <c r="A754" s="15"/>
      <c r="B754" s="10"/>
      <c r="C754" s="16" t="str">
        <f aca="false">IF($B754="","",IFERROR(INDEX(Clients!$B$5:$B$204,MATCH($B754,Clients!$A$5:$A$204,0)),"Code client inconnu"))</f>
        <v/>
      </c>
      <c r="D754" s="10"/>
      <c r="E754" s="16" t="str">
        <f aca="false">IF($D754="","",IFERROR(INDEX(Catalogue!$B$5:$B$304,MATCH($D754,Catalogue!$A$5:$A$304,0)),"Code produit inconnu"))</f>
        <v/>
      </c>
      <c r="F754" s="17" t="str">
        <f aca="false">IF($D754="","",IFERROR(INDEX(Catalogue!$C$5:$C$304,MATCH($D754,Catalogue!$A$5:$A$304,0)),""))</f>
        <v/>
      </c>
      <c r="G754" s="10"/>
      <c r="H754" s="18" t="str">
        <f aca="false">IF(OR($B754="",$D754=""),"",IFERROR(INDEX('Tarifs negocies'!$C$5:$C$404,MATCH($B754&amp;"|"&amp;$D754,'Tarifs negocies'!$D$5:$D$404,0)),IFERROR(INDEX(Catalogue!$D$5:$D$304,MATCH($D754,Catalogue!$A$5:$A$304,0))*(1-IFERROR(INDEX(Clients!$F$5:$F$204,MATCH($B754,Clients!$A$5:$A$204,0)),0)),"")))</f>
        <v/>
      </c>
      <c r="I754" s="18" t="str">
        <f aca="false">IF(OR($G754="",$H754=""),"",$G754*$H754)</f>
        <v/>
      </c>
      <c r="J754" s="15"/>
      <c r="K754" s="10"/>
    </row>
    <row r="755" customFormat="false" ht="15" hidden="false" customHeight="false" outlineLevel="0" collapsed="false">
      <c r="A755" s="15"/>
      <c r="B755" s="10"/>
      <c r="C755" s="16" t="str">
        <f aca="false">IF($B755="","",IFERROR(INDEX(Clients!$B$5:$B$204,MATCH($B755,Clients!$A$5:$A$204,0)),"Code client inconnu"))</f>
        <v/>
      </c>
      <c r="D755" s="10"/>
      <c r="E755" s="16" t="str">
        <f aca="false">IF($D755="","",IFERROR(INDEX(Catalogue!$B$5:$B$304,MATCH($D755,Catalogue!$A$5:$A$304,0)),"Code produit inconnu"))</f>
        <v/>
      </c>
      <c r="F755" s="17" t="str">
        <f aca="false">IF($D755="","",IFERROR(INDEX(Catalogue!$C$5:$C$304,MATCH($D755,Catalogue!$A$5:$A$304,0)),""))</f>
        <v/>
      </c>
      <c r="G755" s="10"/>
      <c r="H755" s="18" t="str">
        <f aca="false">IF(OR($B755="",$D755=""),"",IFERROR(INDEX('Tarifs negocies'!$C$5:$C$404,MATCH($B755&amp;"|"&amp;$D755,'Tarifs negocies'!$D$5:$D$404,0)),IFERROR(INDEX(Catalogue!$D$5:$D$304,MATCH($D755,Catalogue!$A$5:$A$304,0))*(1-IFERROR(INDEX(Clients!$F$5:$F$204,MATCH($B755,Clients!$A$5:$A$204,0)),0)),"")))</f>
        <v/>
      </c>
      <c r="I755" s="18" t="str">
        <f aca="false">IF(OR($G755="",$H755=""),"",$G755*$H755)</f>
        <v/>
      </c>
      <c r="J755" s="15"/>
      <c r="K755" s="10"/>
    </row>
    <row r="756" customFormat="false" ht="15" hidden="false" customHeight="false" outlineLevel="0" collapsed="false">
      <c r="A756" s="15"/>
      <c r="B756" s="10"/>
      <c r="C756" s="16" t="str">
        <f aca="false">IF($B756="","",IFERROR(INDEX(Clients!$B$5:$B$204,MATCH($B756,Clients!$A$5:$A$204,0)),"Code client inconnu"))</f>
        <v/>
      </c>
      <c r="D756" s="10"/>
      <c r="E756" s="16" t="str">
        <f aca="false">IF($D756="","",IFERROR(INDEX(Catalogue!$B$5:$B$304,MATCH($D756,Catalogue!$A$5:$A$304,0)),"Code produit inconnu"))</f>
        <v/>
      </c>
      <c r="F756" s="17" t="str">
        <f aca="false">IF($D756="","",IFERROR(INDEX(Catalogue!$C$5:$C$304,MATCH($D756,Catalogue!$A$5:$A$304,0)),""))</f>
        <v/>
      </c>
      <c r="G756" s="10"/>
      <c r="H756" s="18" t="str">
        <f aca="false">IF(OR($B756="",$D756=""),"",IFERROR(INDEX('Tarifs negocies'!$C$5:$C$404,MATCH($B756&amp;"|"&amp;$D756,'Tarifs negocies'!$D$5:$D$404,0)),IFERROR(INDEX(Catalogue!$D$5:$D$304,MATCH($D756,Catalogue!$A$5:$A$304,0))*(1-IFERROR(INDEX(Clients!$F$5:$F$204,MATCH($B756,Clients!$A$5:$A$204,0)),0)),"")))</f>
        <v/>
      </c>
      <c r="I756" s="18" t="str">
        <f aca="false">IF(OR($G756="",$H756=""),"",$G756*$H756)</f>
        <v/>
      </c>
      <c r="J756" s="15"/>
      <c r="K756" s="10"/>
    </row>
    <row r="757" customFormat="false" ht="15" hidden="false" customHeight="false" outlineLevel="0" collapsed="false">
      <c r="A757" s="15"/>
      <c r="B757" s="10"/>
      <c r="C757" s="16" t="str">
        <f aca="false">IF($B757="","",IFERROR(INDEX(Clients!$B$5:$B$204,MATCH($B757,Clients!$A$5:$A$204,0)),"Code client inconnu"))</f>
        <v/>
      </c>
      <c r="D757" s="10"/>
      <c r="E757" s="16" t="str">
        <f aca="false">IF($D757="","",IFERROR(INDEX(Catalogue!$B$5:$B$304,MATCH($D757,Catalogue!$A$5:$A$304,0)),"Code produit inconnu"))</f>
        <v/>
      </c>
      <c r="F757" s="17" t="str">
        <f aca="false">IF($D757="","",IFERROR(INDEX(Catalogue!$C$5:$C$304,MATCH($D757,Catalogue!$A$5:$A$304,0)),""))</f>
        <v/>
      </c>
      <c r="G757" s="10"/>
      <c r="H757" s="18" t="str">
        <f aca="false">IF(OR($B757="",$D757=""),"",IFERROR(INDEX('Tarifs negocies'!$C$5:$C$404,MATCH($B757&amp;"|"&amp;$D757,'Tarifs negocies'!$D$5:$D$404,0)),IFERROR(INDEX(Catalogue!$D$5:$D$304,MATCH($D757,Catalogue!$A$5:$A$304,0))*(1-IFERROR(INDEX(Clients!$F$5:$F$204,MATCH($B757,Clients!$A$5:$A$204,0)),0)),"")))</f>
        <v/>
      </c>
      <c r="I757" s="18" t="str">
        <f aca="false">IF(OR($G757="",$H757=""),"",$G757*$H757)</f>
        <v/>
      </c>
      <c r="J757" s="15"/>
      <c r="K757" s="10"/>
    </row>
    <row r="758" customFormat="false" ht="15" hidden="false" customHeight="false" outlineLevel="0" collapsed="false">
      <c r="A758" s="15"/>
      <c r="B758" s="10"/>
      <c r="C758" s="16" t="str">
        <f aca="false">IF($B758="","",IFERROR(INDEX(Clients!$B$5:$B$204,MATCH($B758,Clients!$A$5:$A$204,0)),"Code client inconnu"))</f>
        <v/>
      </c>
      <c r="D758" s="10"/>
      <c r="E758" s="16" t="str">
        <f aca="false">IF($D758="","",IFERROR(INDEX(Catalogue!$B$5:$B$304,MATCH($D758,Catalogue!$A$5:$A$304,0)),"Code produit inconnu"))</f>
        <v/>
      </c>
      <c r="F758" s="17" t="str">
        <f aca="false">IF($D758="","",IFERROR(INDEX(Catalogue!$C$5:$C$304,MATCH($D758,Catalogue!$A$5:$A$304,0)),""))</f>
        <v/>
      </c>
      <c r="G758" s="10"/>
      <c r="H758" s="18" t="str">
        <f aca="false">IF(OR($B758="",$D758=""),"",IFERROR(INDEX('Tarifs negocies'!$C$5:$C$404,MATCH($B758&amp;"|"&amp;$D758,'Tarifs negocies'!$D$5:$D$404,0)),IFERROR(INDEX(Catalogue!$D$5:$D$304,MATCH($D758,Catalogue!$A$5:$A$304,0))*(1-IFERROR(INDEX(Clients!$F$5:$F$204,MATCH($B758,Clients!$A$5:$A$204,0)),0)),"")))</f>
        <v/>
      </c>
      <c r="I758" s="18" t="str">
        <f aca="false">IF(OR($G758="",$H758=""),"",$G758*$H758)</f>
        <v/>
      </c>
      <c r="J758" s="15"/>
      <c r="K758" s="10"/>
    </row>
    <row r="759" customFormat="false" ht="15" hidden="false" customHeight="false" outlineLevel="0" collapsed="false">
      <c r="A759" s="15"/>
      <c r="B759" s="10"/>
      <c r="C759" s="16" t="str">
        <f aca="false">IF($B759="","",IFERROR(INDEX(Clients!$B$5:$B$204,MATCH($B759,Clients!$A$5:$A$204,0)),"Code client inconnu"))</f>
        <v/>
      </c>
      <c r="D759" s="10"/>
      <c r="E759" s="16" t="str">
        <f aca="false">IF($D759="","",IFERROR(INDEX(Catalogue!$B$5:$B$304,MATCH($D759,Catalogue!$A$5:$A$304,0)),"Code produit inconnu"))</f>
        <v/>
      </c>
      <c r="F759" s="17" t="str">
        <f aca="false">IF($D759="","",IFERROR(INDEX(Catalogue!$C$5:$C$304,MATCH($D759,Catalogue!$A$5:$A$304,0)),""))</f>
        <v/>
      </c>
      <c r="G759" s="10"/>
      <c r="H759" s="18" t="str">
        <f aca="false">IF(OR($B759="",$D759=""),"",IFERROR(INDEX('Tarifs negocies'!$C$5:$C$404,MATCH($B759&amp;"|"&amp;$D759,'Tarifs negocies'!$D$5:$D$404,0)),IFERROR(INDEX(Catalogue!$D$5:$D$304,MATCH($D759,Catalogue!$A$5:$A$304,0))*(1-IFERROR(INDEX(Clients!$F$5:$F$204,MATCH($B759,Clients!$A$5:$A$204,0)),0)),"")))</f>
        <v/>
      </c>
      <c r="I759" s="18" t="str">
        <f aca="false">IF(OR($G759="",$H759=""),"",$G759*$H759)</f>
        <v/>
      </c>
      <c r="J759" s="15"/>
      <c r="K759" s="10"/>
    </row>
    <row r="760" customFormat="false" ht="15" hidden="false" customHeight="false" outlineLevel="0" collapsed="false">
      <c r="A760" s="15"/>
      <c r="B760" s="10"/>
      <c r="C760" s="16" t="str">
        <f aca="false">IF($B760="","",IFERROR(INDEX(Clients!$B$5:$B$204,MATCH($B760,Clients!$A$5:$A$204,0)),"Code client inconnu"))</f>
        <v/>
      </c>
      <c r="D760" s="10"/>
      <c r="E760" s="16" t="str">
        <f aca="false">IF($D760="","",IFERROR(INDEX(Catalogue!$B$5:$B$304,MATCH($D760,Catalogue!$A$5:$A$304,0)),"Code produit inconnu"))</f>
        <v/>
      </c>
      <c r="F760" s="17" t="str">
        <f aca="false">IF($D760="","",IFERROR(INDEX(Catalogue!$C$5:$C$304,MATCH($D760,Catalogue!$A$5:$A$304,0)),""))</f>
        <v/>
      </c>
      <c r="G760" s="10"/>
      <c r="H760" s="18" t="str">
        <f aca="false">IF(OR($B760="",$D760=""),"",IFERROR(INDEX('Tarifs negocies'!$C$5:$C$404,MATCH($B760&amp;"|"&amp;$D760,'Tarifs negocies'!$D$5:$D$404,0)),IFERROR(INDEX(Catalogue!$D$5:$D$304,MATCH($D760,Catalogue!$A$5:$A$304,0))*(1-IFERROR(INDEX(Clients!$F$5:$F$204,MATCH($B760,Clients!$A$5:$A$204,0)),0)),"")))</f>
        <v/>
      </c>
      <c r="I760" s="18" t="str">
        <f aca="false">IF(OR($G760="",$H760=""),"",$G760*$H760)</f>
        <v/>
      </c>
      <c r="J760" s="15"/>
      <c r="K760" s="10"/>
    </row>
    <row r="761" customFormat="false" ht="15" hidden="false" customHeight="false" outlineLevel="0" collapsed="false">
      <c r="A761" s="15"/>
      <c r="B761" s="10"/>
      <c r="C761" s="16" t="str">
        <f aca="false">IF($B761="","",IFERROR(INDEX(Clients!$B$5:$B$204,MATCH($B761,Clients!$A$5:$A$204,0)),"Code client inconnu"))</f>
        <v/>
      </c>
      <c r="D761" s="10"/>
      <c r="E761" s="16" t="str">
        <f aca="false">IF($D761="","",IFERROR(INDEX(Catalogue!$B$5:$B$304,MATCH($D761,Catalogue!$A$5:$A$304,0)),"Code produit inconnu"))</f>
        <v/>
      </c>
      <c r="F761" s="17" t="str">
        <f aca="false">IF($D761="","",IFERROR(INDEX(Catalogue!$C$5:$C$304,MATCH($D761,Catalogue!$A$5:$A$304,0)),""))</f>
        <v/>
      </c>
      <c r="G761" s="10"/>
      <c r="H761" s="18" t="str">
        <f aca="false">IF(OR($B761="",$D761=""),"",IFERROR(INDEX('Tarifs negocies'!$C$5:$C$404,MATCH($B761&amp;"|"&amp;$D761,'Tarifs negocies'!$D$5:$D$404,0)),IFERROR(INDEX(Catalogue!$D$5:$D$304,MATCH($D761,Catalogue!$A$5:$A$304,0))*(1-IFERROR(INDEX(Clients!$F$5:$F$204,MATCH($B761,Clients!$A$5:$A$204,0)),0)),"")))</f>
        <v/>
      </c>
      <c r="I761" s="18" t="str">
        <f aca="false">IF(OR($G761="",$H761=""),"",$G761*$H761)</f>
        <v/>
      </c>
      <c r="J761" s="15"/>
      <c r="K761" s="10"/>
    </row>
    <row r="762" customFormat="false" ht="15" hidden="false" customHeight="false" outlineLevel="0" collapsed="false">
      <c r="A762" s="15"/>
      <c r="B762" s="10"/>
      <c r="C762" s="16" t="str">
        <f aca="false">IF($B762="","",IFERROR(INDEX(Clients!$B$5:$B$204,MATCH($B762,Clients!$A$5:$A$204,0)),"Code client inconnu"))</f>
        <v/>
      </c>
      <c r="D762" s="10"/>
      <c r="E762" s="16" t="str">
        <f aca="false">IF($D762="","",IFERROR(INDEX(Catalogue!$B$5:$B$304,MATCH($D762,Catalogue!$A$5:$A$304,0)),"Code produit inconnu"))</f>
        <v/>
      </c>
      <c r="F762" s="17" t="str">
        <f aca="false">IF($D762="","",IFERROR(INDEX(Catalogue!$C$5:$C$304,MATCH($D762,Catalogue!$A$5:$A$304,0)),""))</f>
        <v/>
      </c>
      <c r="G762" s="10"/>
      <c r="H762" s="18" t="str">
        <f aca="false">IF(OR($B762="",$D762=""),"",IFERROR(INDEX('Tarifs negocies'!$C$5:$C$404,MATCH($B762&amp;"|"&amp;$D762,'Tarifs negocies'!$D$5:$D$404,0)),IFERROR(INDEX(Catalogue!$D$5:$D$304,MATCH($D762,Catalogue!$A$5:$A$304,0))*(1-IFERROR(INDEX(Clients!$F$5:$F$204,MATCH($B762,Clients!$A$5:$A$204,0)),0)),"")))</f>
        <v/>
      </c>
      <c r="I762" s="18" t="str">
        <f aca="false">IF(OR($G762="",$H762=""),"",$G762*$H762)</f>
        <v/>
      </c>
      <c r="J762" s="15"/>
      <c r="K762" s="10"/>
    </row>
    <row r="763" customFormat="false" ht="15" hidden="false" customHeight="false" outlineLevel="0" collapsed="false">
      <c r="A763" s="15"/>
      <c r="B763" s="10"/>
      <c r="C763" s="16" t="str">
        <f aca="false">IF($B763="","",IFERROR(INDEX(Clients!$B$5:$B$204,MATCH($B763,Clients!$A$5:$A$204,0)),"Code client inconnu"))</f>
        <v/>
      </c>
      <c r="D763" s="10"/>
      <c r="E763" s="16" t="str">
        <f aca="false">IF($D763="","",IFERROR(INDEX(Catalogue!$B$5:$B$304,MATCH($D763,Catalogue!$A$5:$A$304,0)),"Code produit inconnu"))</f>
        <v/>
      </c>
      <c r="F763" s="17" t="str">
        <f aca="false">IF($D763="","",IFERROR(INDEX(Catalogue!$C$5:$C$304,MATCH($D763,Catalogue!$A$5:$A$304,0)),""))</f>
        <v/>
      </c>
      <c r="G763" s="10"/>
      <c r="H763" s="18" t="str">
        <f aca="false">IF(OR($B763="",$D763=""),"",IFERROR(INDEX('Tarifs negocies'!$C$5:$C$404,MATCH($B763&amp;"|"&amp;$D763,'Tarifs negocies'!$D$5:$D$404,0)),IFERROR(INDEX(Catalogue!$D$5:$D$304,MATCH($D763,Catalogue!$A$5:$A$304,0))*(1-IFERROR(INDEX(Clients!$F$5:$F$204,MATCH($B763,Clients!$A$5:$A$204,0)),0)),"")))</f>
        <v/>
      </c>
      <c r="I763" s="18" t="str">
        <f aca="false">IF(OR($G763="",$H763=""),"",$G763*$H763)</f>
        <v/>
      </c>
      <c r="J763" s="15"/>
      <c r="K763" s="10"/>
    </row>
    <row r="764" customFormat="false" ht="15" hidden="false" customHeight="false" outlineLevel="0" collapsed="false">
      <c r="A764" s="15"/>
      <c r="B764" s="10"/>
      <c r="C764" s="16" t="str">
        <f aca="false">IF($B764="","",IFERROR(INDEX(Clients!$B$5:$B$204,MATCH($B764,Clients!$A$5:$A$204,0)),"Code client inconnu"))</f>
        <v/>
      </c>
      <c r="D764" s="10"/>
      <c r="E764" s="16" t="str">
        <f aca="false">IF($D764="","",IFERROR(INDEX(Catalogue!$B$5:$B$304,MATCH($D764,Catalogue!$A$5:$A$304,0)),"Code produit inconnu"))</f>
        <v/>
      </c>
      <c r="F764" s="17" t="str">
        <f aca="false">IF($D764="","",IFERROR(INDEX(Catalogue!$C$5:$C$304,MATCH($D764,Catalogue!$A$5:$A$304,0)),""))</f>
        <v/>
      </c>
      <c r="G764" s="10"/>
      <c r="H764" s="18" t="str">
        <f aca="false">IF(OR($B764="",$D764=""),"",IFERROR(INDEX('Tarifs negocies'!$C$5:$C$404,MATCH($B764&amp;"|"&amp;$D764,'Tarifs negocies'!$D$5:$D$404,0)),IFERROR(INDEX(Catalogue!$D$5:$D$304,MATCH($D764,Catalogue!$A$5:$A$304,0))*(1-IFERROR(INDEX(Clients!$F$5:$F$204,MATCH($B764,Clients!$A$5:$A$204,0)),0)),"")))</f>
        <v/>
      </c>
      <c r="I764" s="18" t="str">
        <f aca="false">IF(OR($G764="",$H764=""),"",$G764*$H764)</f>
        <v/>
      </c>
      <c r="J764" s="15"/>
      <c r="K764" s="10"/>
    </row>
    <row r="765" customFormat="false" ht="15" hidden="false" customHeight="false" outlineLevel="0" collapsed="false">
      <c r="A765" s="15"/>
      <c r="B765" s="10"/>
      <c r="C765" s="16" t="str">
        <f aca="false">IF($B765="","",IFERROR(INDEX(Clients!$B$5:$B$204,MATCH($B765,Clients!$A$5:$A$204,0)),"Code client inconnu"))</f>
        <v/>
      </c>
      <c r="D765" s="10"/>
      <c r="E765" s="16" t="str">
        <f aca="false">IF($D765="","",IFERROR(INDEX(Catalogue!$B$5:$B$304,MATCH($D765,Catalogue!$A$5:$A$304,0)),"Code produit inconnu"))</f>
        <v/>
      </c>
      <c r="F765" s="17" t="str">
        <f aca="false">IF($D765="","",IFERROR(INDEX(Catalogue!$C$5:$C$304,MATCH($D765,Catalogue!$A$5:$A$304,0)),""))</f>
        <v/>
      </c>
      <c r="G765" s="10"/>
      <c r="H765" s="18" t="str">
        <f aca="false">IF(OR($B765="",$D765=""),"",IFERROR(INDEX('Tarifs negocies'!$C$5:$C$404,MATCH($B765&amp;"|"&amp;$D765,'Tarifs negocies'!$D$5:$D$404,0)),IFERROR(INDEX(Catalogue!$D$5:$D$304,MATCH($D765,Catalogue!$A$5:$A$304,0))*(1-IFERROR(INDEX(Clients!$F$5:$F$204,MATCH($B765,Clients!$A$5:$A$204,0)),0)),"")))</f>
        <v/>
      </c>
      <c r="I765" s="18" t="str">
        <f aca="false">IF(OR($G765="",$H765=""),"",$G765*$H765)</f>
        <v/>
      </c>
      <c r="J765" s="15"/>
      <c r="K765" s="10"/>
    </row>
    <row r="766" customFormat="false" ht="15" hidden="false" customHeight="false" outlineLevel="0" collapsed="false">
      <c r="A766" s="15"/>
      <c r="B766" s="10"/>
      <c r="C766" s="16" t="str">
        <f aca="false">IF($B766="","",IFERROR(INDEX(Clients!$B$5:$B$204,MATCH($B766,Clients!$A$5:$A$204,0)),"Code client inconnu"))</f>
        <v/>
      </c>
      <c r="D766" s="10"/>
      <c r="E766" s="16" t="str">
        <f aca="false">IF($D766="","",IFERROR(INDEX(Catalogue!$B$5:$B$304,MATCH($D766,Catalogue!$A$5:$A$304,0)),"Code produit inconnu"))</f>
        <v/>
      </c>
      <c r="F766" s="17" t="str">
        <f aca="false">IF($D766="","",IFERROR(INDEX(Catalogue!$C$5:$C$304,MATCH($D766,Catalogue!$A$5:$A$304,0)),""))</f>
        <v/>
      </c>
      <c r="G766" s="10"/>
      <c r="H766" s="18" t="str">
        <f aca="false">IF(OR($B766="",$D766=""),"",IFERROR(INDEX('Tarifs negocies'!$C$5:$C$404,MATCH($B766&amp;"|"&amp;$D766,'Tarifs negocies'!$D$5:$D$404,0)),IFERROR(INDEX(Catalogue!$D$5:$D$304,MATCH($D766,Catalogue!$A$5:$A$304,0))*(1-IFERROR(INDEX(Clients!$F$5:$F$204,MATCH($B766,Clients!$A$5:$A$204,0)),0)),"")))</f>
        <v/>
      </c>
      <c r="I766" s="18" t="str">
        <f aca="false">IF(OR($G766="",$H766=""),"",$G766*$H766)</f>
        <v/>
      </c>
      <c r="J766" s="15"/>
      <c r="K766" s="10"/>
    </row>
    <row r="767" customFormat="false" ht="15" hidden="false" customHeight="false" outlineLevel="0" collapsed="false">
      <c r="A767" s="15"/>
      <c r="B767" s="10"/>
      <c r="C767" s="16" t="str">
        <f aca="false">IF($B767="","",IFERROR(INDEX(Clients!$B$5:$B$204,MATCH($B767,Clients!$A$5:$A$204,0)),"Code client inconnu"))</f>
        <v/>
      </c>
      <c r="D767" s="10"/>
      <c r="E767" s="16" t="str">
        <f aca="false">IF($D767="","",IFERROR(INDEX(Catalogue!$B$5:$B$304,MATCH($D767,Catalogue!$A$5:$A$304,0)),"Code produit inconnu"))</f>
        <v/>
      </c>
      <c r="F767" s="17" t="str">
        <f aca="false">IF($D767="","",IFERROR(INDEX(Catalogue!$C$5:$C$304,MATCH($D767,Catalogue!$A$5:$A$304,0)),""))</f>
        <v/>
      </c>
      <c r="G767" s="10"/>
      <c r="H767" s="18" t="str">
        <f aca="false">IF(OR($B767="",$D767=""),"",IFERROR(INDEX('Tarifs negocies'!$C$5:$C$404,MATCH($B767&amp;"|"&amp;$D767,'Tarifs negocies'!$D$5:$D$404,0)),IFERROR(INDEX(Catalogue!$D$5:$D$304,MATCH($D767,Catalogue!$A$5:$A$304,0))*(1-IFERROR(INDEX(Clients!$F$5:$F$204,MATCH($B767,Clients!$A$5:$A$204,0)),0)),"")))</f>
        <v/>
      </c>
      <c r="I767" s="18" t="str">
        <f aca="false">IF(OR($G767="",$H767=""),"",$G767*$H767)</f>
        <v/>
      </c>
      <c r="J767" s="15"/>
      <c r="K767" s="10"/>
    </row>
    <row r="768" customFormat="false" ht="15" hidden="false" customHeight="false" outlineLevel="0" collapsed="false">
      <c r="A768" s="15"/>
      <c r="B768" s="10"/>
      <c r="C768" s="16" t="str">
        <f aca="false">IF($B768="","",IFERROR(INDEX(Clients!$B$5:$B$204,MATCH($B768,Clients!$A$5:$A$204,0)),"Code client inconnu"))</f>
        <v/>
      </c>
      <c r="D768" s="10"/>
      <c r="E768" s="16" t="str">
        <f aca="false">IF($D768="","",IFERROR(INDEX(Catalogue!$B$5:$B$304,MATCH($D768,Catalogue!$A$5:$A$304,0)),"Code produit inconnu"))</f>
        <v/>
      </c>
      <c r="F768" s="17" t="str">
        <f aca="false">IF($D768="","",IFERROR(INDEX(Catalogue!$C$5:$C$304,MATCH($D768,Catalogue!$A$5:$A$304,0)),""))</f>
        <v/>
      </c>
      <c r="G768" s="10"/>
      <c r="H768" s="18" t="str">
        <f aca="false">IF(OR($B768="",$D768=""),"",IFERROR(INDEX('Tarifs negocies'!$C$5:$C$404,MATCH($B768&amp;"|"&amp;$D768,'Tarifs negocies'!$D$5:$D$404,0)),IFERROR(INDEX(Catalogue!$D$5:$D$304,MATCH($D768,Catalogue!$A$5:$A$304,0))*(1-IFERROR(INDEX(Clients!$F$5:$F$204,MATCH($B768,Clients!$A$5:$A$204,0)),0)),"")))</f>
        <v/>
      </c>
      <c r="I768" s="18" t="str">
        <f aca="false">IF(OR($G768="",$H768=""),"",$G768*$H768)</f>
        <v/>
      </c>
      <c r="J768" s="15"/>
      <c r="K768" s="10"/>
    </row>
    <row r="769" customFormat="false" ht="15" hidden="false" customHeight="false" outlineLevel="0" collapsed="false">
      <c r="A769" s="15"/>
      <c r="B769" s="10"/>
      <c r="C769" s="16" t="str">
        <f aca="false">IF($B769="","",IFERROR(INDEX(Clients!$B$5:$B$204,MATCH($B769,Clients!$A$5:$A$204,0)),"Code client inconnu"))</f>
        <v/>
      </c>
      <c r="D769" s="10"/>
      <c r="E769" s="16" t="str">
        <f aca="false">IF($D769="","",IFERROR(INDEX(Catalogue!$B$5:$B$304,MATCH($D769,Catalogue!$A$5:$A$304,0)),"Code produit inconnu"))</f>
        <v/>
      </c>
      <c r="F769" s="17" t="str">
        <f aca="false">IF($D769="","",IFERROR(INDEX(Catalogue!$C$5:$C$304,MATCH($D769,Catalogue!$A$5:$A$304,0)),""))</f>
        <v/>
      </c>
      <c r="G769" s="10"/>
      <c r="H769" s="18" t="str">
        <f aca="false">IF(OR($B769="",$D769=""),"",IFERROR(INDEX('Tarifs negocies'!$C$5:$C$404,MATCH($B769&amp;"|"&amp;$D769,'Tarifs negocies'!$D$5:$D$404,0)),IFERROR(INDEX(Catalogue!$D$5:$D$304,MATCH($D769,Catalogue!$A$5:$A$304,0))*(1-IFERROR(INDEX(Clients!$F$5:$F$204,MATCH($B769,Clients!$A$5:$A$204,0)),0)),"")))</f>
        <v/>
      </c>
      <c r="I769" s="18" t="str">
        <f aca="false">IF(OR($G769="",$H769=""),"",$G769*$H769)</f>
        <v/>
      </c>
      <c r="J769" s="15"/>
      <c r="K769" s="10"/>
    </row>
    <row r="770" customFormat="false" ht="15" hidden="false" customHeight="false" outlineLevel="0" collapsed="false">
      <c r="A770" s="15"/>
      <c r="B770" s="10"/>
      <c r="C770" s="16" t="str">
        <f aca="false">IF($B770="","",IFERROR(INDEX(Clients!$B$5:$B$204,MATCH($B770,Clients!$A$5:$A$204,0)),"Code client inconnu"))</f>
        <v/>
      </c>
      <c r="D770" s="10"/>
      <c r="E770" s="16" t="str">
        <f aca="false">IF($D770="","",IFERROR(INDEX(Catalogue!$B$5:$B$304,MATCH($D770,Catalogue!$A$5:$A$304,0)),"Code produit inconnu"))</f>
        <v/>
      </c>
      <c r="F770" s="17" t="str">
        <f aca="false">IF($D770="","",IFERROR(INDEX(Catalogue!$C$5:$C$304,MATCH($D770,Catalogue!$A$5:$A$304,0)),""))</f>
        <v/>
      </c>
      <c r="G770" s="10"/>
      <c r="H770" s="18" t="str">
        <f aca="false">IF(OR($B770="",$D770=""),"",IFERROR(INDEX('Tarifs negocies'!$C$5:$C$404,MATCH($B770&amp;"|"&amp;$D770,'Tarifs negocies'!$D$5:$D$404,0)),IFERROR(INDEX(Catalogue!$D$5:$D$304,MATCH($D770,Catalogue!$A$5:$A$304,0))*(1-IFERROR(INDEX(Clients!$F$5:$F$204,MATCH($B770,Clients!$A$5:$A$204,0)),0)),"")))</f>
        <v/>
      </c>
      <c r="I770" s="18" t="str">
        <f aca="false">IF(OR($G770="",$H770=""),"",$G770*$H770)</f>
        <v/>
      </c>
      <c r="J770" s="15"/>
      <c r="K770" s="10"/>
    </row>
    <row r="771" customFormat="false" ht="15" hidden="false" customHeight="false" outlineLevel="0" collapsed="false">
      <c r="A771" s="15"/>
      <c r="B771" s="10"/>
      <c r="C771" s="16" t="str">
        <f aca="false">IF($B771="","",IFERROR(INDEX(Clients!$B$5:$B$204,MATCH($B771,Clients!$A$5:$A$204,0)),"Code client inconnu"))</f>
        <v/>
      </c>
      <c r="D771" s="10"/>
      <c r="E771" s="16" t="str">
        <f aca="false">IF($D771="","",IFERROR(INDEX(Catalogue!$B$5:$B$304,MATCH($D771,Catalogue!$A$5:$A$304,0)),"Code produit inconnu"))</f>
        <v/>
      </c>
      <c r="F771" s="17" t="str">
        <f aca="false">IF($D771="","",IFERROR(INDEX(Catalogue!$C$5:$C$304,MATCH($D771,Catalogue!$A$5:$A$304,0)),""))</f>
        <v/>
      </c>
      <c r="G771" s="10"/>
      <c r="H771" s="18" t="str">
        <f aca="false">IF(OR($B771="",$D771=""),"",IFERROR(INDEX('Tarifs negocies'!$C$5:$C$404,MATCH($B771&amp;"|"&amp;$D771,'Tarifs negocies'!$D$5:$D$404,0)),IFERROR(INDEX(Catalogue!$D$5:$D$304,MATCH($D771,Catalogue!$A$5:$A$304,0))*(1-IFERROR(INDEX(Clients!$F$5:$F$204,MATCH($B771,Clients!$A$5:$A$204,0)),0)),"")))</f>
        <v/>
      </c>
      <c r="I771" s="18" t="str">
        <f aca="false">IF(OR($G771="",$H771=""),"",$G771*$H771)</f>
        <v/>
      </c>
      <c r="J771" s="15"/>
      <c r="K771" s="10"/>
    </row>
    <row r="772" customFormat="false" ht="15" hidden="false" customHeight="false" outlineLevel="0" collapsed="false">
      <c r="A772" s="15"/>
      <c r="B772" s="10"/>
      <c r="C772" s="16" t="str">
        <f aca="false">IF($B772="","",IFERROR(INDEX(Clients!$B$5:$B$204,MATCH($B772,Clients!$A$5:$A$204,0)),"Code client inconnu"))</f>
        <v/>
      </c>
      <c r="D772" s="10"/>
      <c r="E772" s="16" t="str">
        <f aca="false">IF($D772="","",IFERROR(INDEX(Catalogue!$B$5:$B$304,MATCH($D772,Catalogue!$A$5:$A$304,0)),"Code produit inconnu"))</f>
        <v/>
      </c>
      <c r="F772" s="17" t="str">
        <f aca="false">IF($D772="","",IFERROR(INDEX(Catalogue!$C$5:$C$304,MATCH($D772,Catalogue!$A$5:$A$304,0)),""))</f>
        <v/>
      </c>
      <c r="G772" s="10"/>
      <c r="H772" s="18" t="str">
        <f aca="false">IF(OR($B772="",$D772=""),"",IFERROR(INDEX('Tarifs negocies'!$C$5:$C$404,MATCH($B772&amp;"|"&amp;$D772,'Tarifs negocies'!$D$5:$D$404,0)),IFERROR(INDEX(Catalogue!$D$5:$D$304,MATCH($D772,Catalogue!$A$5:$A$304,0))*(1-IFERROR(INDEX(Clients!$F$5:$F$204,MATCH($B772,Clients!$A$5:$A$204,0)),0)),"")))</f>
        <v/>
      </c>
      <c r="I772" s="18" t="str">
        <f aca="false">IF(OR($G772="",$H772=""),"",$G772*$H772)</f>
        <v/>
      </c>
      <c r="J772" s="15"/>
      <c r="K772" s="10"/>
    </row>
    <row r="773" customFormat="false" ht="15" hidden="false" customHeight="false" outlineLevel="0" collapsed="false">
      <c r="A773" s="15"/>
      <c r="B773" s="10"/>
      <c r="C773" s="16" t="str">
        <f aca="false">IF($B773="","",IFERROR(INDEX(Clients!$B$5:$B$204,MATCH($B773,Clients!$A$5:$A$204,0)),"Code client inconnu"))</f>
        <v/>
      </c>
      <c r="D773" s="10"/>
      <c r="E773" s="16" t="str">
        <f aca="false">IF($D773="","",IFERROR(INDEX(Catalogue!$B$5:$B$304,MATCH($D773,Catalogue!$A$5:$A$304,0)),"Code produit inconnu"))</f>
        <v/>
      </c>
      <c r="F773" s="17" t="str">
        <f aca="false">IF($D773="","",IFERROR(INDEX(Catalogue!$C$5:$C$304,MATCH($D773,Catalogue!$A$5:$A$304,0)),""))</f>
        <v/>
      </c>
      <c r="G773" s="10"/>
      <c r="H773" s="18" t="str">
        <f aca="false">IF(OR($B773="",$D773=""),"",IFERROR(INDEX('Tarifs negocies'!$C$5:$C$404,MATCH($B773&amp;"|"&amp;$D773,'Tarifs negocies'!$D$5:$D$404,0)),IFERROR(INDEX(Catalogue!$D$5:$D$304,MATCH($D773,Catalogue!$A$5:$A$304,0))*(1-IFERROR(INDEX(Clients!$F$5:$F$204,MATCH($B773,Clients!$A$5:$A$204,0)),0)),"")))</f>
        <v/>
      </c>
      <c r="I773" s="18" t="str">
        <f aca="false">IF(OR($G773="",$H773=""),"",$G773*$H773)</f>
        <v/>
      </c>
      <c r="J773" s="15"/>
      <c r="K773" s="10"/>
    </row>
    <row r="774" customFormat="false" ht="15" hidden="false" customHeight="false" outlineLevel="0" collapsed="false">
      <c r="A774" s="15"/>
      <c r="B774" s="10"/>
      <c r="C774" s="16" t="str">
        <f aca="false">IF($B774="","",IFERROR(INDEX(Clients!$B$5:$B$204,MATCH($B774,Clients!$A$5:$A$204,0)),"Code client inconnu"))</f>
        <v/>
      </c>
      <c r="D774" s="10"/>
      <c r="E774" s="16" t="str">
        <f aca="false">IF($D774="","",IFERROR(INDEX(Catalogue!$B$5:$B$304,MATCH($D774,Catalogue!$A$5:$A$304,0)),"Code produit inconnu"))</f>
        <v/>
      </c>
      <c r="F774" s="17" t="str">
        <f aca="false">IF($D774="","",IFERROR(INDEX(Catalogue!$C$5:$C$304,MATCH($D774,Catalogue!$A$5:$A$304,0)),""))</f>
        <v/>
      </c>
      <c r="G774" s="10"/>
      <c r="H774" s="18" t="str">
        <f aca="false">IF(OR($B774="",$D774=""),"",IFERROR(INDEX('Tarifs negocies'!$C$5:$C$404,MATCH($B774&amp;"|"&amp;$D774,'Tarifs negocies'!$D$5:$D$404,0)),IFERROR(INDEX(Catalogue!$D$5:$D$304,MATCH($D774,Catalogue!$A$5:$A$304,0))*(1-IFERROR(INDEX(Clients!$F$5:$F$204,MATCH($B774,Clients!$A$5:$A$204,0)),0)),"")))</f>
        <v/>
      </c>
      <c r="I774" s="18" t="str">
        <f aca="false">IF(OR($G774="",$H774=""),"",$G774*$H774)</f>
        <v/>
      </c>
      <c r="J774" s="15"/>
      <c r="K774" s="10"/>
    </row>
    <row r="775" customFormat="false" ht="15" hidden="false" customHeight="false" outlineLevel="0" collapsed="false">
      <c r="A775" s="15"/>
      <c r="B775" s="10"/>
      <c r="C775" s="16" t="str">
        <f aca="false">IF($B775="","",IFERROR(INDEX(Clients!$B$5:$B$204,MATCH($B775,Clients!$A$5:$A$204,0)),"Code client inconnu"))</f>
        <v/>
      </c>
      <c r="D775" s="10"/>
      <c r="E775" s="16" t="str">
        <f aca="false">IF($D775="","",IFERROR(INDEX(Catalogue!$B$5:$B$304,MATCH($D775,Catalogue!$A$5:$A$304,0)),"Code produit inconnu"))</f>
        <v/>
      </c>
      <c r="F775" s="17" t="str">
        <f aca="false">IF($D775="","",IFERROR(INDEX(Catalogue!$C$5:$C$304,MATCH($D775,Catalogue!$A$5:$A$304,0)),""))</f>
        <v/>
      </c>
      <c r="G775" s="10"/>
      <c r="H775" s="18" t="str">
        <f aca="false">IF(OR($B775="",$D775=""),"",IFERROR(INDEX('Tarifs negocies'!$C$5:$C$404,MATCH($B775&amp;"|"&amp;$D775,'Tarifs negocies'!$D$5:$D$404,0)),IFERROR(INDEX(Catalogue!$D$5:$D$304,MATCH($D775,Catalogue!$A$5:$A$304,0))*(1-IFERROR(INDEX(Clients!$F$5:$F$204,MATCH($B775,Clients!$A$5:$A$204,0)),0)),"")))</f>
        <v/>
      </c>
      <c r="I775" s="18" t="str">
        <f aca="false">IF(OR($G775="",$H775=""),"",$G775*$H775)</f>
        <v/>
      </c>
      <c r="J775" s="15"/>
      <c r="K775" s="10"/>
    </row>
    <row r="776" customFormat="false" ht="15" hidden="false" customHeight="false" outlineLevel="0" collapsed="false">
      <c r="A776" s="15"/>
      <c r="B776" s="10"/>
      <c r="C776" s="16" t="str">
        <f aca="false">IF($B776="","",IFERROR(INDEX(Clients!$B$5:$B$204,MATCH($B776,Clients!$A$5:$A$204,0)),"Code client inconnu"))</f>
        <v/>
      </c>
      <c r="D776" s="10"/>
      <c r="E776" s="16" t="str">
        <f aca="false">IF($D776="","",IFERROR(INDEX(Catalogue!$B$5:$B$304,MATCH($D776,Catalogue!$A$5:$A$304,0)),"Code produit inconnu"))</f>
        <v/>
      </c>
      <c r="F776" s="17" t="str">
        <f aca="false">IF($D776="","",IFERROR(INDEX(Catalogue!$C$5:$C$304,MATCH($D776,Catalogue!$A$5:$A$304,0)),""))</f>
        <v/>
      </c>
      <c r="G776" s="10"/>
      <c r="H776" s="18" t="str">
        <f aca="false">IF(OR($B776="",$D776=""),"",IFERROR(INDEX('Tarifs negocies'!$C$5:$C$404,MATCH($B776&amp;"|"&amp;$D776,'Tarifs negocies'!$D$5:$D$404,0)),IFERROR(INDEX(Catalogue!$D$5:$D$304,MATCH($D776,Catalogue!$A$5:$A$304,0))*(1-IFERROR(INDEX(Clients!$F$5:$F$204,MATCH($B776,Clients!$A$5:$A$204,0)),0)),"")))</f>
        <v/>
      </c>
      <c r="I776" s="18" t="str">
        <f aca="false">IF(OR($G776="",$H776=""),"",$G776*$H776)</f>
        <v/>
      </c>
      <c r="J776" s="15"/>
      <c r="K776" s="10"/>
    </row>
    <row r="777" customFormat="false" ht="15" hidden="false" customHeight="false" outlineLevel="0" collapsed="false">
      <c r="A777" s="15"/>
      <c r="B777" s="10"/>
      <c r="C777" s="16" t="str">
        <f aca="false">IF($B777="","",IFERROR(INDEX(Clients!$B$5:$B$204,MATCH($B777,Clients!$A$5:$A$204,0)),"Code client inconnu"))</f>
        <v/>
      </c>
      <c r="D777" s="10"/>
      <c r="E777" s="16" t="str">
        <f aca="false">IF($D777="","",IFERROR(INDEX(Catalogue!$B$5:$B$304,MATCH($D777,Catalogue!$A$5:$A$304,0)),"Code produit inconnu"))</f>
        <v/>
      </c>
      <c r="F777" s="17" t="str">
        <f aca="false">IF($D777="","",IFERROR(INDEX(Catalogue!$C$5:$C$304,MATCH($D777,Catalogue!$A$5:$A$304,0)),""))</f>
        <v/>
      </c>
      <c r="G777" s="10"/>
      <c r="H777" s="18" t="str">
        <f aca="false">IF(OR($B777="",$D777=""),"",IFERROR(INDEX('Tarifs negocies'!$C$5:$C$404,MATCH($B777&amp;"|"&amp;$D777,'Tarifs negocies'!$D$5:$D$404,0)),IFERROR(INDEX(Catalogue!$D$5:$D$304,MATCH($D777,Catalogue!$A$5:$A$304,0))*(1-IFERROR(INDEX(Clients!$F$5:$F$204,MATCH($B777,Clients!$A$5:$A$204,0)),0)),"")))</f>
        <v/>
      </c>
      <c r="I777" s="18" t="str">
        <f aca="false">IF(OR($G777="",$H777=""),"",$G777*$H777)</f>
        <v/>
      </c>
      <c r="J777" s="15"/>
      <c r="K777" s="10"/>
    </row>
    <row r="778" customFormat="false" ht="15" hidden="false" customHeight="false" outlineLevel="0" collapsed="false">
      <c r="A778" s="15"/>
      <c r="B778" s="10"/>
      <c r="C778" s="16" t="str">
        <f aca="false">IF($B778="","",IFERROR(INDEX(Clients!$B$5:$B$204,MATCH($B778,Clients!$A$5:$A$204,0)),"Code client inconnu"))</f>
        <v/>
      </c>
      <c r="D778" s="10"/>
      <c r="E778" s="16" t="str">
        <f aca="false">IF($D778="","",IFERROR(INDEX(Catalogue!$B$5:$B$304,MATCH($D778,Catalogue!$A$5:$A$304,0)),"Code produit inconnu"))</f>
        <v/>
      </c>
      <c r="F778" s="17" t="str">
        <f aca="false">IF($D778="","",IFERROR(INDEX(Catalogue!$C$5:$C$304,MATCH($D778,Catalogue!$A$5:$A$304,0)),""))</f>
        <v/>
      </c>
      <c r="G778" s="10"/>
      <c r="H778" s="18" t="str">
        <f aca="false">IF(OR($B778="",$D778=""),"",IFERROR(INDEX('Tarifs negocies'!$C$5:$C$404,MATCH($B778&amp;"|"&amp;$D778,'Tarifs negocies'!$D$5:$D$404,0)),IFERROR(INDEX(Catalogue!$D$5:$D$304,MATCH($D778,Catalogue!$A$5:$A$304,0))*(1-IFERROR(INDEX(Clients!$F$5:$F$204,MATCH($B778,Clients!$A$5:$A$204,0)),0)),"")))</f>
        <v/>
      </c>
      <c r="I778" s="18" t="str">
        <f aca="false">IF(OR($G778="",$H778=""),"",$G778*$H778)</f>
        <v/>
      </c>
      <c r="J778" s="15"/>
      <c r="K778" s="10"/>
    </row>
    <row r="779" customFormat="false" ht="15" hidden="false" customHeight="false" outlineLevel="0" collapsed="false">
      <c r="A779" s="15"/>
      <c r="B779" s="10"/>
      <c r="C779" s="16" t="str">
        <f aca="false">IF($B779="","",IFERROR(INDEX(Clients!$B$5:$B$204,MATCH($B779,Clients!$A$5:$A$204,0)),"Code client inconnu"))</f>
        <v/>
      </c>
      <c r="D779" s="10"/>
      <c r="E779" s="16" t="str">
        <f aca="false">IF($D779="","",IFERROR(INDEX(Catalogue!$B$5:$B$304,MATCH($D779,Catalogue!$A$5:$A$304,0)),"Code produit inconnu"))</f>
        <v/>
      </c>
      <c r="F779" s="17" t="str">
        <f aca="false">IF($D779="","",IFERROR(INDEX(Catalogue!$C$5:$C$304,MATCH($D779,Catalogue!$A$5:$A$304,0)),""))</f>
        <v/>
      </c>
      <c r="G779" s="10"/>
      <c r="H779" s="18" t="str">
        <f aca="false">IF(OR($B779="",$D779=""),"",IFERROR(INDEX('Tarifs negocies'!$C$5:$C$404,MATCH($B779&amp;"|"&amp;$D779,'Tarifs negocies'!$D$5:$D$404,0)),IFERROR(INDEX(Catalogue!$D$5:$D$304,MATCH($D779,Catalogue!$A$5:$A$304,0))*(1-IFERROR(INDEX(Clients!$F$5:$F$204,MATCH($B779,Clients!$A$5:$A$204,0)),0)),"")))</f>
        <v/>
      </c>
      <c r="I779" s="18" t="str">
        <f aca="false">IF(OR($G779="",$H779=""),"",$G779*$H779)</f>
        <v/>
      </c>
      <c r="J779" s="15"/>
      <c r="K779" s="10"/>
    </row>
    <row r="780" customFormat="false" ht="15" hidden="false" customHeight="false" outlineLevel="0" collapsed="false">
      <c r="A780" s="15"/>
      <c r="B780" s="10"/>
      <c r="C780" s="16" t="str">
        <f aca="false">IF($B780="","",IFERROR(INDEX(Clients!$B$5:$B$204,MATCH($B780,Clients!$A$5:$A$204,0)),"Code client inconnu"))</f>
        <v/>
      </c>
      <c r="D780" s="10"/>
      <c r="E780" s="16" t="str">
        <f aca="false">IF($D780="","",IFERROR(INDEX(Catalogue!$B$5:$B$304,MATCH($D780,Catalogue!$A$5:$A$304,0)),"Code produit inconnu"))</f>
        <v/>
      </c>
      <c r="F780" s="17" t="str">
        <f aca="false">IF($D780="","",IFERROR(INDEX(Catalogue!$C$5:$C$304,MATCH($D780,Catalogue!$A$5:$A$304,0)),""))</f>
        <v/>
      </c>
      <c r="G780" s="10"/>
      <c r="H780" s="18" t="str">
        <f aca="false">IF(OR($B780="",$D780=""),"",IFERROR(INDEX('Tarifs negocies'!$C$5:$C$404,MATCH($B780&amp;"|"&amp;$D780,'Tarifs negocies'!$D$5:$D$404,0)),IFERROR(INDEX(Catalogue!$D$5:$D$304,MATCH($D780,Catalogue!$A$5:$A$304,0))*(1-IFERROR(INDEX(Clients!$F$5:$F$204,MATCH($B780,Clients!$A$5:$A$204,0)),0)),"")))</f>
        <v/>
      </c>
      <c r="I780" s="18" t="str">
        <f aca="false">IF(OR($G780="",$H780=""),"",$G780*$H780)</f>
        <v/>
      </c>
      <c r="J780" s="15"/>
      <c r="K780" s="10"/>
    </row>
    <row r="781" customFormat="false" ht="15" hidden="false" customHeight="false" outlineLevel="0" collapsed="false">
      <c r="A781" s="15"/>
      <c r="B781" s="10"/>
      <c r="C781" s="16" t="str">
        <f aca="false">IF($B781="","",IFERROR(INDEX(Clients!$B$5:$B$204,MATCH($B781,Clients!$A$5:$A$204,0)),"Code client inconnu"))</f>
        <v/>
      </c>
      <c r="D781" s="10"/>
      <c r="E781" s="16" t="str">
        <f aca="false">IF($D781="","",IFERROR(INDEX(Catalogue!$B$5:$B$304,MATCH($D781,Catalogue!$A$5:$A$304,0)),"Code produit inconnu"))</f>
        <v/>
      </c>
      <c r="F781" s="17" t="str">
        <f aca="false">IF($D781="","",IFERROR(INDEX(Catalogue!$C$5:$C$304,MATCH($D781,Catalogue!$A$5:$A$304,0)),""))</f>
        <v/>
      </c>
      <c r="G781" s="10"/>
      <c r="H781" s="18" t="str">
        <f aca="false">IF(OR($B781="",$D781=""),"",IFERROR(INDEX('Tarifs negocies'!$C$5:$C$404,MATCH($B781&amp;"|"&amp;$D781,'Tarifs negocies'!$D$5:$D$404,0)),IFERROR(INDEX(Catalogue!$D$5:$D$304,MATCH($D781,Catalogue!$A$5:$A$304,0))*(1-IFERROR(INDEX(Clients!$F$5:$F$204,MATCH($B781,Clients!$A$5:$A$204,0)),0)),"")))</f>
        <v/>
      </c>
      <c r="I781" s="18" t="str">
        <f aca="false">IF(OR($G781="",$H781=""),"",$G781*$H781)</f>
        <v/>
      </c>
      <c r="J781" s="15"/>
      <c r="K781" s="10"/>
    </row>
    <row r="782" customFormat="false" ht="15" hidden="false" customHeight="false" outlineLevel="0" collapsed="false">
      <c r="A782" s="15"/>
      <c r="B782" s="10"/>
      <c r="C782" s="16" t="str">
        <f aca="false">IF($B782="","",IFERROR(INDEX(Clients!$B$5:$B$204,MATCH($B782,Clients!$A$5:$A$204,0)),"Code client inconnu"))</f>
        <v/>
      </c>
      <c r="D782" s="10"/>
      <c r="E782" s="16" t="str">
        <f aca="false">IF($D782="","",IFERROR(INDEX(Catalogue!$B$5:$B$304,MATCH($D782,Catalogue!$A$5:$A$304,0)),"Code produit inconnu"))</f>
        <v/>
      </c>
      <c r="F782" s="17" t="str">
        <f aca="false">IF($D782="","",IFERROR(INDEX(Catalogue!$C$5:$C$304,MATCH($D782,Catalogue!$A$5:$A$304,0)),""))</f>
        <v/>
      </c>
      <c r="G782" s="10"/>
      <c r="H782" s="18" t="str">
        <f aca="false">IF(OR($B782="",$D782=""),"",IFERROR(INDEX('Tarifs negocies'!$C$5:$C$404,MATCH($B782&amp;"|"&amp;$D782,'Tarifs negocies'!$D$5:$D$404,0)),IFERROR(INDEX(Catalogue!$D$5:$D$304,MATCH($D782,Catalogue!$A$5:$A$304,0))*(1-IFERROR(INDEX(Clients!$F$5:$F$204,MATCH($B782,Clients!$A$5:$A$204,0)),0)),"")))</f>
        <v/>
      </c>
      <c r="I782" s="18" t="str">
        <f aca="false">IF(OR($G782="",$H782=""),"",$G782*$H782)</f>
        <v/>
      </c>
      <c r="J782" s="15"/>
      <c r="K782" s="10"/>
    </row>
    <row r="783" customFormat="false" ht="15" hidden="false" customHeight="false" outlineLevel="0" collapsed="false">
      <c r="A783" s="15"/>
      <c r="B783" s="10"/>
      <c r="C783" s="16" t="str">
        <f aca="false">IF($B783="","",IFERROR(INDEX(Clients!$B$5:$B$204,MATCH($B783,Clients!$A$5:$A$204,0)),"Code client inconnu"))</f>
        <v/>
      </c>
      <c r="D783" s="10"/>
      <c r="E783" s="16" t="str">
        <f aca="false">IF($D783="","",IFERROR(INDEX(Catalogue!$B$5:$B$304,MATCH($D783,Catalogue!$A$5:$A$304,0)),"Code produit inconnu"))</f>
        <v/>
      </c>
      <c r="F783" s="17" t="str">
        <f aca="false">IF($D783="","",IFERROR(INDEX(Catalogue!$C$5:$C$304,MATCH($D783,Catalogue!$A$5:$A$304,0)),""))</f>
        <v/>
      </c>
      <c r="G783" s="10"/>
      <c r="H783" s="18" t="str">
        <f aca="false">IF(OR($B783="",$D783=""),"",IFERROR(INDEX('Tarifs negocies'!$C$5:$C$404,MATCH($B783&amp;"|"&amp;$D783,'Tarifs negocies'!$D$5:$D$404,0)),IFERROR(INDEX(Catalogue!$D$5:$D$304,MATCH($D783,Catalogue!$A$5:$A$304,0))*(1-IFERROR(INDEX(Clients!$F$5:$F$204,MATCH($B783,Clients!$A$5:$A$204,0)),0)),"")))</f>
        <v/>
      </c>
      <c r="I783" s="18" t="str">
        <f aca="false">IF(OR($G783="",$H783=""),"",$G783*$H783)</f>
        <v/>
      </c>
      <c r="J783" s="15"/>
      <c r="K783" s="10"/>
    </row>
    <row r="784" customFormat="false" ht="15" hidden="false" customHeight="false" outlineLevel="0" collapsed="false">
      <c r="A784" s="15"/>
      <c r="B784" s="10"/>
      <c r="C784" s="16" t="str">
        <f aca="false">IF($B784="","",IFERROR(INDEX(Clients!$B$5:$B$204,MATCH($B784,Clients!$A$5:$A$204,0)),"Code client inconnu"))</f>
        <v/>
      </c>
      <c r="D784" s="10"/>
      <c r="E784" s="16" t="str">
        <f aca="false">IF($D784="","",IFERROR(INDEX(Catalogue!$B$5:$B$304,MATCH($D784,Catalogue!$A$5:$A$304,0)),"Code produit inconnu"))</f>
        <v/>
      </c>
      <c r="F784" s="17" t="str">
        <f aca="false">IF($D784="","",IFERROR(INDEX(Catalogue!$C$5:$C$304,MATCH($D784,Catalogue!$A$5:$A$304,0)),""))</f>
        <v/>
      </c>
      <c r="G784" s="10"/>
      <c r="H784" s="18" t="str">
        <f aca="false">IF(OR($B784="",$D784=""),"",IFERROR(INDEX('Tarifs negocies'!$C$5:$C$404,MATCH($B784&amp;"|"&amp;$D784,'Tarifs negocies'!$D$5:$D$404,0)),IFERROR(INDEX(Catalogue!$D$5:$D$304,MATCH($D784,Catalogue!$A$5:$A$304,0))*(1-IFERROR(INDEX(Clients!$F$5:$F$204,MATCH($B784,Clients!$A$5:$A$204,0)),0)),"")))</f>
        <v/>
      </c>
      <c r="I784" s="18" t="str">
        <f aca="false">IF(OR($G784="",$H784=""),"",$G784*$H784)</f>
        <v/>
      </c>
      <c r="J784" s="15"/>
      <c r="K784" s="10"/>
    </row>
    <row r="785" customFormat="false" ht="15" hidden="false" customHeight="false" outlineLevel="0" collapsed="false">
      <c r="A785" s="15"/>
      <c r="B785" s="10"/>
      <c r="C785" s="16" t="str">
        <f aca="false">IF($B785="","",IFERROR(INDEX(Clients!$B$5:$B$204,MATCH($B785,Clients!$A$5:$A$204,0)),"Code client inconnu"))</f>
        <v/>
      </c>
      <c r="D785" s="10"/>
      <c r="E785" s="16" t="str">
        <f aca="false">IF($D785="","",IFERROR(INDEX(Catalogue!$B$5:$B$304,MATCH($D785,Catalogue!$A$5:$A$304,0)),"Code produit inconnu"))</f>
        <v/>
      </c>
      <c r="F785" s="17" t="str">
        <f aca="false">IF($D785="","",IFERROR(INDEX(Catalogue!$C$5:$C$304,MATCH($D785,Catalogue!$A$5:$A$304,0)),""))</f>
        <v/>
      </c>
      <c r="G785" s="10"/>
      <c r="H785" s="18" t="str">
        <f aca="false">IF(OR($B785="",$D785=""),"",IFERROR(INDEX('Tarifs negocies'!$C$5:$C$404,MATCH($B785&amp;"|"&amp;$D785,'Tarifs negocies'!$D$5:$D$404,0)),IFERROR(INDEX(Catalogue!$D$5:$D$304,MATCH($D785,Catalogue!$A$5:$A$304,0))*(1-IFERROR(INDEX(Clients!$F$5:$F$204,MATCH($B785,Clients!$A$5:$A$204,0)),0)),"")))</f>
        <v/>
      </c>
      <c r="I785" s="18" t="str">
        <f aca="false">IF(OR($G785="",$H785=""),"",$G785*$H785)</f>
        <v/>
      </c>
      <c r="J785" s="15"/>
      <c r="K785" s="10"/>
    </row>
    <row r="786" customFormat="false" ht="15" hidden="false" customHeight="false" outlineLevel="0" collapsed="false">
      <c r="A786" s="15"/>
      <c r="B786" s="10"/>
      <c r="C786" s="16" t="str">
        <f aca="false">IF($B786="","",IFERROR(INDEX(Clients!$B$5:$B$204,MATCH($B786,Clients!$A$5:$A$204,0)),"Code client inconnu"))</f>
        <v/>
      </c>
      <c r="D786" s="10"/>
      <c r="E786" s="16" t="str">
        <f aca="false">IF($D786="","",IFERROR(INDEX(Catalogue!$B$5:$B$304,MATCH($D786,Catalogue!$A$5:$A$304,0)),"Code produit inconnu"))</f>
        <v/>
      </c>
      <c r="F786" s="17" t="str">
        <f aca="false">IF($D786="","",IFERROR(INDEX(Catalogue!$C$5:$C$304,MATCH($D786,Catalogue!$A$5:$A$304,0)),""))</f>
        <v/>
      </c>
      <c r="G786" s="10"/>
      <c r="H786" s="18" t="str">
        <f aca="false">IF(OR($B786="",$D786=""),"",IFERROR(INDEX('Tarifs negocies'!$C$5:$C$404,MATCH($B786&amp;"|"&amp;$D786,'Tarifs negocies'!$D$5:$D$404,0)),IFERROR(INDEX(Catalogue!$D$5:$D$304,MATCH($D786,Catalogue!$A$5:$A$304,0))*(1-IFERROR(INDEX(Clients!$F$5:$F$204,MATCH($B786,Clients!$A$5:$A$204,0)),0)),"")))</f>
        <v/>
      </c>
      <c r="I786" s="18" t="str">
        <f aca="false">IF(OR($G786="",$H786=""),"",$G786*$H786)</f>
        <v/>
      </c>
      <c r="J786" s="15"/>
      <c r="K786" s="10"/>
    </row>
    <row r="787" customFormat="false" ht="15" hidden="false" customHeight="false" outlineLevel="0" collapsed="false">
      <c r="A787" s="15"/>
      <c r="B787" s="10"/>
      <c r="C787" s="16" t="str">
        <f aca="false">IF($B787="","",IFERROR(INDEX(Clients!$B$5:$B$204,MATCH($B787,Clients!$A$5:$A$204,0)),"Code client inconnu"))</f>
        <v/>
      </c>
      <c r="D787" s="10"/>
      <c r="E787" s="16" t="str">
        <f aca="false">IF($D787="","",IFERROR(INDEX(Catalogue!$B$5:$B$304,MATCH($D787,Catalogue!$A$5:$A$304,0)),"Code produit inconnu"))</f>
        <v/>
      </c>
      <c r="F787" s="17" t="str">
        <f aca="false">IF($D787="","",IFERROR(INDEX(Catalogue!$C$5:$C$304,MATCH($D787,Catalogue!$A$5:$A$304,0)),""))</f>
        <v/>
      </c>
      <c r="G787" s="10"/>
      <c r="H787" s="18" t="str">
        <f aca="false">IF(OR($B787="",$D787=""),"",IFERROR(INDEX('Tarifs negocies'!$C$5:$C$404,MATCH($B787&amp;"|"&amp;$D787,'Tarifs negocies'!$D$5:$D$404,0)),IFERROR(INDEX(Catalogue!$D$5:$D$304,MATCH($D787,Catalogue!$A$5:$A$304,0))*(1-IFERROR(INDEX(Clients!$F$5:$F$204,MATCH($B787,Clients!$A$5:$A$204,0)),0)),"")))</f>
        <v/>
      </c>
      <c r="I787" s="18" t="str">
        <f aca="false">IF(OR($G787="",$H787=""),"",$G787*$H787)</f>
        <v/>
      </c>
      <c r="J787" s="15"/>
      <c r="K787" s="10"/>
    </row>
    <row r="788" customFormat="false" ht="15" hidden="false" customHeight="false" outlineLevel="0" collapsed="false">
      <c r="A788" s="15"/>
      <c r="B788" s="10"/>
      <c r="C788" s="16" t="str">
        <f aca="false">IF($B788="","",IFERROR(INDEX(Clients!$B$5:$B$204,MATCH($B788,Clients!$A$5:$A$204,0)),"Code client inconnu"))</f>
        <v/>
      </c>
      <c r="D788" s="10"/>
      <c r="E788" s="16" t="str">
        <f aca="false">IF($D788="","",IFERROR(INDEX(Catalogue!$B$5:$B$304,MATCH($D788,Catalogue!$A$5:$A$304,0)),"Code produit inconnu"))</f>
        <v/>
      </c>
      <c r="F788" s="17" t="str">
        <f aca="false">IF($D788="","",IFERROR(INDEX(Catalogue!$C$5:$C$304,MATCH($D788,Catalogue!$A$5:$A$304,0)),""))</f>
        <v/>
      </c>
      <c r="G788" s="10"/>
      <c r="H788" s="18" t="str">
        <f aca="false">IF(OR($B788="",$D788=""),"",IFERROR(INDEX('Tarifs negocies'!$C$5:$C$404,MATCH($B788&amp;"|"&amp;$D788,'Tarifs negocies'!$D$5:$D$404,0)),IFERROR(INDEX(Catalogue!$D$5:$D$304,MATCH($D788,Catalogue!$A$5:$A$304,0))*(1-IFERROR(INDEX(Clients!$F$5:$F$204,MATCH($B788,Clients!$A$5:$A$204,0)),0)),"")))</f>
        <v/>
      </c>
      <c r="I788" s="18" t="str">
        <f aca="false">IF(OR($G788="",$H788=""),"",$G788*$H788)</f>
        <v/>
      </c>
      <c r="J788" s="15"/>
      <c r="K788" s="10"/>
    </row>
    <row r="789" customFormat="false" ht="15" hidden="false" customHeight="false" outlineLevel="0" collapsed="false">
      <c r="A789" s="15"/>
      <c r="B789" s="10"/>
      <c r="C789" s="16" t="str">
        <f aca="false">IF($B789="","",IFERROR(INDEX(Clients!$B$5:$B$204,MATCH($B789,Clients!$A$5:$A$204,0)),"Code client inconnu"))</f>
        <v/>
      </c>
      <c r="D789" s="10"/>
      <c r="E789" s="16" t="str">
        <f aca="false">IF($D789="","",IFERROR(INDEX(Catalogue!$B$5:$B$304,MATCH($D789,Catalogue!$A$5:$A$304,0)),"Code produit inconnu"))</f>
        <v/>
      </c>
      <c r="F789" s="17" t="str">
        <f aca="false">IF($D789="","",IFERROR(INDEX(Catalogue!$C$5:$C$304,MATCH($D789,Catalogue!$A$5:$A$304,0)),""))</f>
        <v/>
      </c>
      <c r="G789" s="10"/>
      <c r="H789" s="18" t="str">
        <f aca="false">IF(OR($B789="",$D789=""),"",IFERROR(INDEX('Tarifs negocies'!$C$5:$C$404,MATCH($B789&amp;"|"&amp;$D789,'Tarifs negocies'!$D$5:$D$404,0)),IFERROR(INDEX(Catalogue!$D$5:$D$304,MATCH($D789,Catalogue!$A$5:$A$304,0))*(1-IFERROR(INDEX(Clients!$F$5:$F$204,MATCH($B789,Clients!$A$5:$A$204,0)),0)),"")))</f>
        <v/>
      </c>
      <c r="I789" s="18" t="str">
        <f aca="false">IF(OR($G789="",$H789=""),"",$G789*$H789)</f>
        <v/>
      </c>
      <c r="J789" s="15"/>
      <c r="K789" s="10"/>
    </row>
    <row r="790" customFormat="false" ht="15" hidden="false" customHeight="false" outlineLevel="0" collapsed="false">
      <c r="A790" s="15"/>
      <c r="B790" s="10"/>
      <c r="C790" s="16" t="str">
        <f aca="false">IF($B790="","",IFERROR(INDEX(Clients!$B$5:$B$204,MATCH($B790,Clients!$A$5:$A$204,0)),"Code client inconnu"))</f>
        <v/>
      </c>
      <c r="D790" s="10"/>
      <c r="E790" s="16" t="str">
        <f aca="false">IF($D790="","",IFERROR(INDEX(Catalogue!$B$5:$B$304,MATCH($D790,Catalogue!$A$5:$A$304,0)),"Code produit inconnu"))</f>
        <v/>
      </c>
      <c r="F790" s="17" t="str">
        <f aca="false">IF($D790="","",IFERROR(INDEX(Catalogue!$C$5:$C$304,MATCH($D790,Catalogue!$A$5:$A$304,0)),""))</f>
        <v/>
      </c>
      <c r="G790" s="10"/>
      <c r="H790" s="18" t="str">
        <f aca="false">IF(OR($B790="",$D790=""),"",IFERROR(INDEX('Tarifs negocies'!$C$5:$C$404,MATCH($B790&amp;"|"&amp;$D790,'Tarifs negocies'!$D$5:$D$404,0)),IFERROR(INDEX(Catalogue!$D$5:$D$304,MATCH($D790,Catalogue!$A$5:$A$304,0))*(1-IFERROR(INDEX(Clients!$F$5:$F$204,MATCH($B790,Clients!$A$5:$A$204,0)),0)),"")))</f>
        <v/>
      </c>
      <c r="I790" s="18" t="str">
        <f aca="false">IF(OR($G790="",$H790=""),"",$G790*$H790)</f>
        <v/>
      </c>
      <c r="J790" s="15"/>
      <c r="K790" s="10"/>
    </row>
    <row r="791" customFormat="false" ht="15" hidden="false" customHeight="false" outlineLevel="0" collapsed="false">
      <c r="A791" s="15"/>
      <c r="B791" s="10"/>
      <c r="C791" s="16" t="str">
        <f aca="false">IF($B791="","",IFERROR(INDEX(Clients!$B$5:$B$204,MATCH($B791,Clients!$A$5:$A$204,0)),"Code client inconnu"))</f>
        <v/>
      </c>
      <c r="D791" s="10"/>
      <c r="E791" s="16" t="str">
        <f aca="false">IF($D791="","",IFERROR(INDEX(Catalogue!$B$5:$B$304,MATCH($D791,Catalogue!$A$5:$A$304,0)),"Code produit inconnu"))</f>
        <v/>
      </c>
      <c r="F791" s="17" t="str">
        <f aca="false">IF($D791="","",IFERROR(INDEX(Catalogue!$C$5:$C$304,MATCH($D791,Catalogue!$A$5:$A$304,0)),""))</f>
        <v/>
      </c>
      <c r="G791" s="10"/>
      <c r="H791" s="18" t="str">
        <f aca="false">IF(OR($B791="",$D791=""),"",IFERROR(INDEX('Tarifs negocies'!$C$5:$C$404,MATCH($B791&amp;"|"&amp;$D791,'Tarifs negocies'!$D$5:$D$404,0)),IFERROR(INDEX(Catalogue!$D$5:$D$304,MATCH($D791,Catalogue!$A$5:$A$304,0))*(1-IFERROR(INDEX(Clients!$F$5:$F$204,MATCH($B791,Clients!$A$5:$A$204,0)),0)),"")))</f>
        <v/>
      </c>
      <c r="I791" s="18" t="str">
        <f aca="false">IF(OR($G791="",$H791=""),"",$G791*$H791)</f>
        <v/>
      </c>
      <c r="J791" s="15"/>
      <c r="K791" s="10"/>
    </row>
    <row r="792" customFormat="false" ht="15" hidden="false" customHeight="false" outlineLevel="0" collapsed="false">
      <c r="A792" s="15"/>
      <c r="B792" s="10"/>
      <c r="C792" s="16" t="str">
        <f aca="false">IF($B792="","",IFERROR(INDEX(Clients!$B$5:$B$204,MATCH($B792,Clients!$A$5:$A$204,0)),"Code client inconnu"))</f>
        <v/>
      </c>
      <c r="D792" s="10"/>
      <c r="E792" s="16" t="str">
        <f aca="false">IF($D792="","",IFERROR(INDEX(Catalogue!$B$5:$B$304,MATCH($D792,Catalogue!$A$5:$A$304,0)),"Code produit inconnu"))</f>
        <v/>
      </c>
      <c r="F792" s="17" t="str">
        <f aca="false">IF($D792="","",IFERROR(INDEX(Catalogue!$C$5:$C$304,MATCH($D792,Catalogue!$A$5:$A$304,0)),""))</f>
        <v/>
      </c>
      <c r="G792" s="10"/>
      <c r="H792" s="18" t="str">
        <f aca="false">IF(OR($B792="",$D792=""),"",IFERROR(INDEX('Tarifs negocies'!$C$5:$C$404,MATCH($B792&amp;"|"&amp;$D792,'Tarifs negocies'!$D$5:$D$404,0)),IFERROR(INDEX(Catalogue!$D$5:$D$304,MATCH($D792,Catalogue!$A$5:$A$304,0))*(1-IFERROR(INDEX(Clients!$F$5:$F$204,MATCH($B792,Clients!$A$5:$A$204,0)),0)),"")))</f>
        <v/>
      </c>
      <c r="I792" s="18" t="str">
        <f aca="false">IF(OR($G792="",$H792=""),"",$G792*$H792)</f>
        <v/>
      </c>
      <c r="J792" s="15"/>
      <c r="K792" s="10"/>
    </row>
    <row r="793" customFormat="false" ht="15" hidden="false" customHeight="false" outlineLevel="0" collapsed="false">
      <c r="A793" s="15"/>
      <c r="B793" s="10"/>
      <c r="C793" s="16" t="str">
        <f aca="false">IF($B793="","",IFERROR(INDEX(Clients!$B$5:$B$204,MATCH($B793,Clients!$A$5:$A$204,0)),"Code client inconnu"))</f>
        <v/>
      </c>
      <c r="D793" s="10"/>
      <c r="E793" s="16" t="str">
        <f aca="false">IF($D793="","",IFERROR(INDEX(Catalogue!$B$5:$B$304,MATCH($D793,Catalogue!$A$5:$A$304,0)),"Code produit inconnu"))</f>
        <v/>
      </c>
      <c r="F793" s="17" t="str">
        <f aca="false">IF($D793="","",IFERROR(INDEX(Catalogue!$C$5:$C$304,MATCH($D793,Catalogue!$A$5:$A$304,0)),""))</f>
        <v/>
      </c>
      <c r="G793" s="10"/>
      <c r="H793" s="18" t="str">
        <f aca="false">IF(OR($B793="",$D793=""),"",IFERROR(INDEX('Tarifs negocies'!$C$5:$C$404,MATCH($B793&amp;"|"&amp;$D793,'Tarifs negocies'!$D$5:$D$404,0)),IFERROR(INDEX(Catalogue!$D$5:$D$304,MATCH($D793,Catalogue!$A$5:$A$304,0))*(1-IFERROR(INDEX(Clients!$F$5:$F$204,MATCH($B793,Clients!$A$5:$A$204,0)),0)),"")))</f>
        <v/>
      </c>
      <c r="I793" s="18" t="str">
        <f aca="false">IF(OR($G793="",$H793=""),"",$G793*$H793)</f>
        <v/>
      </c>
      <c r="J793" s="15"/>
      <c r="K793" s="10"/>
    </row>
    <row r="794" customFormat="false" ht="15" hidden="false" customHeight="false" outlineLevel="0" collapsed="false">
      <c r="A794" s="15"/>
      <c r="B794" s="10"/>
      <c r="C794" s="16" t="str">
        <f aca="false">IF($B794="","",IFERROR(INDEX(Clients!$B$5:$B$204,MATCH($B794,Clients!$A$5:$A$204,0)),"Code client inconnu"))</f>
        <v/>
      </c>
      <c r="D794" s="10"/>
      <c r="E794" s="16" t="str">
        <f aca="false">IF($D794="","",IFERROR(INDEX(Catalogue!$B$5:$B$304,MATCH($D794,Catalogue!$A$5:$A$304,0)),"Code produit inconnu"))</f>
        <v/>
      </c>
      <c r="F794" s="17" t="str">
        <f aca="false">IF($D794="","",IFERROR(INDEX(Catalogue!$C$5:$C$304,MATCH($D794,Catalogue!$A$5:$A$304,0)),""))</f>
        <v/>
      </c>
      <c r="G794" s="10"/>
      <c r="H794" s="18" t="str">
        <f aca="false">IF(OR($B794="",$D794=""),"",IFERROR(INDEX('Tarifs negocies'!$C$5:$C$404,MATCH($B794&amp;"|"&amp;$D794,'Tarifs negocies'!$D$5:$D$404,0)),IFERROR(INDEX(Catalogue!$D$5:$D$304,MATCH($D794,Catalogue!$A$5:$A$304,0))*(1-IFERROR(INDEX(Clients!$F$5:$F$204,MATCH($B794,Clients!$A$5:$A$204,0)),0)),"")))</f>
        <v/>
      </c>
      <c r="I794" s="18" t="str">
        <f aca="false">IF(OR($G794="",$H794=""),"",$G794*$H794)</f>
        <v/>
      </c>
      <c r="J794" s="15"/>
      <c r="K794" s="10"/>
    </row>
    <row r="795" customFormat="false" ht="15" hidden="false" customHeight="false" outlineLevel="0" collapsed="false">
      <c r="A795" s="15"/>
      <c r="B795" s="10"/>
      <c r="C795" s="16" t="str">
        <f aca="false">IF($B795="","",IFERROR(INDEX(Clients!$B$5:$B$204,MATCH($B795,Clients!$A$5:$A$204,0)),"Code client inconnu"))</f>
        <v/>
      </c>
      <c r="D795" s="10"/>
      <c r="E795" s="16" t="str">
        <f aca="false">IF($D795="","",IFERROR(INDEX(Catalogue!$B$5:$B$304,MATCH($D795,Catalogue!$A$5:$A$304,0)),"Code produit inconnu"))</f>
        <v/>
      </c>
      <c r="F795" s="17" t="str">
        <f aca="false">IF($D795="","",IFERROR(INDEX(Catalogue!$C$5:$C$304,MATCH($D795,Catalogue!$A$5:$A$304,0)),""))</f>
        <v/>
      </c>
      <c r="G795" s="10"/>
      <c r="H795" s="18" t="str">
        <f aca="false">IF(OR($B795="",$D795=""),"",IFERROR(INDEX('Tarifs negocies'!$C$5:$C$404,MATCH($B795&amp;"|"&amp;$D795,'Tarifs negocies'!$D$5:$D$404,0)),IFERROR(INDEX(Catalogue!$D$5:$D$304,MATCH($D795,Catalogue!$A$5:$A$304,0))*(1-IFERROR(INDEX(Clients!$F$5:$F$204,MATCH($B795,Clients!$A$5:$A$204,0)),0)),"")))</f>
        <v/>
      </c>
      <c r="I795" s="18" t="str">
        <f aca="false">IF(OR($G795="",$H795=""),"",$G795*$H795)</f>
        <v/>
      </c>
      <c r="J795" s="15"/>
      <c r="K795" s="10"/>
    </row>
    <row r="796" customFormat="false" ht="15" hidden="false" customHeight="false" outlineLevel="0" collapsed="false">
      <c r="A796" s="15"/>
      <c r="B796" s="10"/>
      <c r="C796" s="16" t="str">
        <f aca="false">IF($B796="","",IFERROR(INDEX(Clients!$B$5:$B$204,MATCH($B796,Clients!$A$5:$A$204,0)),"Code client inconnu"))</f>
        <v/>
      </c>
      <c r="D796" s="10"/>
      <c r="E796" s="16" t="str">
        <f aca="false">IF($D796="","",IFERROR(INDEX(Catalogue!$B$5:$B$304,MATCH($D796,Catalogue!$A$5:$A$304,0)),"Code produit inconnu"))</f>
        <v/>
      </c>
      <c r="F796" s="17" t="str">
        <f aca="false">IF($D796="","",IFERROR(INDEX(Catalogue!$C$5:$C$304,MATCH($D796,Catalogue!$A$5:$A$304,0)),""))</f>
        <v/>
      </c>
      <c r="G796" s="10"/>
      <c r="H796" s="18" t="str">
        <f aca="false">IF(OR($B796="",$D796=""),"",IFERROR(INDEX('Tarifs negocies'!$C$5:$C$404,MATCH($B796&amp;"|"&amp;$D796,'Tarifs negocies'!$D$5:$D$404,0)),IFERROR(INDEX(Catalogue!$D$5:$D$304,MATCH($D796,Catalogue!$A$5:$A$304,0))*(1-IFERROR(INDEX(Clients!$F$5:$F$204,MATCH($B796,Clients!$A$5:$A$204,0)),0)),"")))</f>
        <v/>
      </c>
      <c r="I796" s="18" t="str">
        <f aca="false">IF(OR($G796="",$H796=""),"",$G796*$H796)</f>
        <v/>
      </c>
      <c r="J796" s="15"/>
      <c r="K796" s="10"/>
    </row>
    <row r="797" customFormat="false" ht="15" hidden="false" customHeight="false" outlineLevel="0" collapsed="false">
      <c r="A797" s="15"/>
      <c r="B797" s="10"/>
      <c r="C797" s="16" t="str">
        <f aca="false">IF($B797="","",IFERROR(INDEX(Clients!$B$5:$B$204,MATCH($B797,Clients!$A$5:$A$204,0)),"Code client inconnu"))</f>
        <v/>
      </c>
      <c r="D797" s="10"/>
      <c r="E797" s="16" t="str">
        <f aca="false">IF($D797="","",IFERROR(INDEX(Catalogue!$B$5:$B$304,MATCH($D797,Catalogue!$A$5:$A$304,0)),"Code produit inconnu"))</f>
        <v/>
      </c>
      <c r="F797" s="17" t="str">
        <f aca="false">IF($D797="","",IFERROR(INDEX(Catalogue!$C$5:$C$304,MATCH($D797,Catalogue!$A$5:$A$304,0)),""))</f>
        <v/>
      </c>
      <c r="G797" s="10"/>
      <c r="H797" s="18" t="str">
        <f aca="false">IF(OR($B797="",$D797=""),"",IFERROR(INDEX('Tarifs negocies'!$C$5:$C$404,MATCH($B797&amp;"|"&amp;$D797,'Tarifs negocies'!$D$5:$D$404,0)),IFERROR(INDEX(Catalogue!$D$5:$D$304,MATCH($D797,Catalogue!$A$5:$A$304,0))*(1-IFERROR(INDEX(Clients!$F$5:$F$204,MATCH($B797,Clients!$A$5:$A$204,0)),0)),"")))</f>
        <v/>
      </c>
      <c r="I797" s="18" t="str">
        <f aca="false">IF(OR($G797="",$H797=""),"",$G797*$H797)</f>
        <v/>
      </c>
      <c r="J797" s="15"/>
      <c r="K797" s="10"/>
    </row>
    <row r="798" customFormat="false" ht="15" hidden="false" customHeight="false" outlineLevel="0" collapsed="false">
      <c r="A798" s="15"/>
      <c r="B798" s="10"/>
      <c r="C798" s="16" t="str">
        <f aca="false">IF($B798="","",IFERROR(INDEX(Clients!$B$5:$B$204,MATCH($B798,Clients!$A$5:$A$204,0)),"Code client inconnu"))</f>
        <v/>
      </c>
      <c r="D798" s="10"/>
      <c r="E798" s="16" t="str">
        <f aca="false">IF($D798="","",IFERROR(INDEX(Catalogue!$B$5:$B$304,MATCH($D798,Catalogue!$A$5:$A$304,0)),"Code produit inconnu"))</f>
        <v/>
      </c>
      <c r="F798" s="17" t="str">
        <f aca="false">IF($D798="","",IFERROR(INDEX(Catalogue!$C$5:$C$304,MATCH($D798,Catalogue!$A$5:$A$304,0)),""))</f>
        <v/>
      </c>
      <c r="G798" s="10"/>
      <c r="H798" s="18" t="str">
        <f aca="false">IF(OR($B798="",$D798=""),"",IFERROR(INDEX('Tarifs negocies'!$C$5:$C$404,MATCH($B798&amp;"|"&amp;$D798,'Tarifs negocies'!$D$5:$D$404,0)),IFERROR(INDEX(Catalogue!$D$5:$D$304,MATCH($D798,Catalogue!$A$5:$A$304,0))*(1-IFERROR(INDEX(Clients!$F$5:$F$204,MATCH($B798,Clients!$A$5:$A$204,0)),0)),"")))</f>
        <v/>
      </c>
      <c r="I798" s="18" t="str">
        <f aca="false">IF(OR($G798="",$H798=""),"",$G798*$H798)</f>
        <v/>
      </c>
      <c r="J798" s="15"/>
      <c r="K798" s="10"/>
    </row>
    <row r="799" customFormat="false" ht="15" hidden="false" customHeight="false" outlineLevel="0" collapsed="false">
      <c r="A799" s="15"/>
      <c r="B799" s="10"/>
      <c r="C799" s="16" t="str">
        <f aca="false">IF($B799="","",IFERROR(INDEX(Clients!$B$5:$B$204,MATCH($B799,Clients!$A$5:$A$204,0)),"Code client inconnu"))</f>
        <v/>
      </c>
      <c r="D799" s="10"/>
      <c r="E799" s="16" t="str">
        <f aca="false">IF($D799="","",IFERROR(INDEX(Catalogue!$B$5:$B$304,MATCH($D799,Catalogue!$A$5:$A$304,0)),"Code produit inconnu"))</f>
        <v/>
      </c>
      <c r="F799" s="17" t="str">
        <f aca="false">IF($D799="","",IFERROR(INDEX(Catalogue!$C$5:$C$304,MATCH($D799,Catalogue!$A$5:$A$304,0)),""))</f>
        <v/>
      </c>
      <c r="G799" s="10"/>
      <c r="H799" s="18" t="str">
        <f aca="false">IF(OR($B799="",$D799=""),"",IFERROR(INDEX('Tarifs negocies'!$C$5:$C$404,MATCH($B799&amp;"|"&amp;$D799,'Tarifs negocies'!$D$5:$D$404,0)),IFERROR(INDEX(Catalogue!$D$5:$D$304,MATCH($D799,Catalogue!$A$5:$A$304,0))*(1-IFERROR(INDEX(Clients!$F$5:$F$204,MATCH($B799,Clients!$A$5:$A$204,0)),0)),"")))</f>
        <v/>
      </c>
      <c r="I799" s="18" t="str">
        <f aca="false">IF(OR($G799="",$H799=""),"",$G799*$H799)</f>
        <v/>
      </c>
      <c r="J799" s="15"/>
      <c r="K799" s="10"/>
    </row>
    <row r="800" customFormat="false" ht="15" hidden="false" customHeight="false" outlineLevel="0" collapsed="false">
      <c r="A800" s="15"/>
      <c r="B800" s="10"/>
      <c r="C800" s="16" t="str">
        <f aca="false">IF($B800="","",IFERROR(INDEX(Clients!$B$5:$B$204,MATCH($B800,Clients!$A$5:$A$204,0)),"Code client inconnu"))</f>
        <v/>
      </c>
      <c r="D800" s="10"/>
      <c r="E800" s="16" t="str">
        <f aca="false">IF($D800="","",IFERROR(INDEX(Catalogue!$B$5:$B$304,MATCH($D800,Catalogue!$A$5:$A$304,0)),"Code produit inconnu"))</f>
        <v/>
      </c>
      <c r="F800" s="17" t="str">
        <f aca="false">IF($D800="","",IFERROR(INDEX(Catalogue!$C$5:$C$304,MATCH($D800,Catalogue!$A$5:$A$304,0)),""))</f>
        <v/>
      </c>
      <c r="G800" s="10"/>
      <c r="H800" s="18" t="str">
        <f aca="false">IF(OR($B800="",$D800=""),"",IFERROR(INDEX('Tarifs negocies'!$C$5:$C$404,MATCH($B800&amp;"|"&amp;$D800,'Tarifs negocies'!$D$5:$D$404,0)),IFERROR(INDEX(Catalogue!$D$5:$D$304,MATCH($D800,Catalogue!$A$5:$A$304,0))*(1-IFERROR(INDEX(Clients!$F$5:$F$204,MATCH($B800,Clients!$A$5:$A$204,0)),0)),"")))</f>
        <v/>
      </c>
      <c r="I800" s="18" t="str">
        <f aca="false">IF(OR($G800="",$H800=""),"",$G800*$H800)</f>
        <v/>
      </c>
      <c r="J800" s="15"/>
      <c r="K800" s="10"/>
    </row>
    <row r="801" customFormat="false" ht="15" hidden="false" customHeight="false" outlineLevel="0" collapsed="false">
      <c r="A801" s="15"/>
      <c r="B801" s="10"/>
      <c r="C801" s="16" t="str">
        <f aca="false">IF($B801="","",IFERROR(INDEX(Clients!$B$5:$B$204,MATCH($B801,Clients!$A$5:$A$204,0)),"Code client inconnu"))</f>
        <v/>
      </c>
      <c r="D801" s="10"/>
      <c r="E801" s="16" t="str">
        <f aca="false">IF($D801="","",IFERROR(INDEX(Catalogue!$B$5:$B$304,MATCH($D801,Catalogue!$A$5:$A$304,0)),"Code produit inconnu"))</f>
        <v/>
      </c>
      <c r="F801" s="17" t="str">
        <f aca="false">IF($D801="","",IFERROR(INDEX(Catalogue!$C$5:$C$304,MATCH($D801,Catalogue!$A$5:$A$304,0)),""))</f>
        <v/>
      </c>
      <c r="G801" s="10"/>
      <c r="H801" s="18" t="str">
        <f aca="false">IF(OR($B801="",$D801=""),"",IFERROR(INDEX('Tarifs negocies'!$C$5:$C$404,MATCH($B801&amp;"|"&amp;$D801,'Tarifs negocies'!$D$5:$D$404,0)),IFERROR(INDEX(Catalogue!$D$5:$D$304,MATCH($D801,Catalogue!$A$5:$A$304,0))*(1-IFERROR(INDEX(Clients!$F$5:$F$204,MATCH($B801,Clients!$A$5:$A$204,0)),0)),"")))</f>
        <v/>
      </c>
      <c r="I801" s="18" t="str">
        <f aca="false">IF(OR($G801="",$H801=""),"",$G801*$H801)</f>
        <v/>
      </c>
      <c r="J801" s="15"/>
      <c r="K801" s="10"/>
    </row>
    <row r="802" customFormat="false" ht="15" hidden="false" customHeight="false" outlineLevel="0" collapsed="false">
      <c r="A802" s="15"/>
      <c r="B802" s="10"/>
      <c r="C802" s="16" t="str">
        <f aca="false">IF($B802="","",IFERROR(INDEX(Clients!$B$5:$B$204,MATCH($B802,Clients!$A$5:$A$204,0)),"Code client inconnu"))</f>
        <v/>
      </c>
      <c r="D802" s="10"/>
      <c r="E802" s="16" t="str">
        <f aca="false">IF($D802="","",IFERROR(INDEX(Catalogue!$B$5:$B$304,MATCH($D802,Catalogue!$A$5:$A$304,0)),"Code produit inconnu"))</f>
        <v/>
      </c>
      <c r="F802" s="17" t="str">
        <f aca="false">IF($D802="","",IFERROR(INDEX(Catalogue!$C$5:$C$304,MATCH($D802,Catalogue!$A$5:$A$304,0)),""))</f>
        <v/>
      </c>
      <c r="G802" s="10"/>
      <c r="H802" s="18" t="str">
        <f aca="false">IF(OR($B802="",$D802=""),"",IFERROR(INDEX('Tarifs negocies'!$C$5:$C$404,MATCH($B802&amp;"|"&amp;$D802,'Tarifs negocies'!$D$5:$D$404,0)),IFERROR(INDEX(Catalogue!$D$5:$D$304,MATCH($D802,Catalogue!$A$5:$A$304,0))*(1-IFERROR(INDEX(Clients!$F$5:$F$204,MATCH($B802,Clients!$A$5:$A$204,0)),0)),"")))</f>
        <v/>
      </c>
      <c r="I802" s="18" t="str">
        <f aca="false">IF(OR($G802="",$H802=""),"",$G802*$H802)</f>
        <v/>
      </c>
      <c r="J802" s="15"/>
      <c r="K802" s="10"/>
    </row>
    <row r="803" customFormat="false" ht="15" hidden="false" customHeight="false" outlineLevel="0" collapsed="false">
      <c r="A803" s="15"/>
      <c r="B803" s="10"/>
      <c r="C803" s="16" t="str">
        <f aca="false">IF($B803="","",IFERROR(INDEX(Clients!$B$5:$B$204,MATCH($B803,Clients!$A$5:$A$204,0)),"Code client inconnu"))</f>
        <v/>
      </c>
      <c r="D803" s="10"/>
      <c r="E803" s="16" t="str">
        <f aca="false">IF($D803="","",IFERROR(INDEX(Catalogue!$B$5:$B$304,MATCH($D803,Catalogue!$A$5:$A$304,0)),"Code produit inconnu"))</f>
        <v/>
      </c>
      <c r="F803" s="17" t="str">
        <f aca="false">IF($D803="","",IFERROR(INDEX(Catalogue!$C$5:$C$304,MATCH($D803,Catalogue!$A$5:$A$304,0)),""))</f>
        <v/>
      </c>
      <c r="G803" s="10"/>
      <c r="H803" s="18" t="str">
        <f aca="false">IF(OR($B803="",$D803=""),"",IFERROR(INDEX('Tarifs negocies'!$C$5:$C$404,MATCH($B803&amp;"|"&amp;$D803,'Tarifs negocies'!$D$5:$D$404,0)),IFERROR(INDEX(Catalogue!$D$5:$D$304,MATCH($D803,Catalogue!$A$5:$A$304,0))*(1-IFERROR(INDEX(Clients!$F$5:$F$204,MATCH($B803,Clients!$A$5:$A$204,0)),0)),"")))</f>
        <v/>
      </c>
      <c r="I803" s="18" t="str">
        <f aca="false">IF(OR($G803="",$H803=""),"",$G803*$H803)</f>
        <v/>
      </c>
      <c r="J803" s="15"/>
      <c r="K803" s="10"/>
    </row>
    <row r="804" customFormat="false" ht="15" hidden="false" customHeight="false" outlineLevel="0" collapsed="false">
      <c r="A804" s="15"/>
      <c r="B804" s="10"/>
      <c r="C804" s="16" t="str">
        <f aca="false">IF($B804="","",IFERROR(INDEX(Clients!$B$5:$B$204,MATCH($B804,Clients!$A$5:$A$204,0)),"Code client inconnu"))</f>
        <v/>
      </c>
      <c r="D804" s="10"/>
      <c r="E804" s="16" t="str">
        <f aca="false">IF($D804="","",IFERROR(INDEX(Catalogue!$B$5:$B$304,MATCH($D804,Catalogue!$A$5:$A$304,0)),"Code produit inconnu"))</f>
        <v/>
      </c>
      <c r="F804" s="17" t="str">
        <f aca="false">IF($D804="","",IFERROR(INDEX(Catalogue!$C$5:$C$304,MATCH($D804,Catalogue!$A$5:$A$304,0)),""))</f>
        <v/>
      </c>
      <c r="G804" s="10"/>
      <c r="H804" s="18" t="str">
        <f aca="false">IF(OR($B804="",$D804=""),"",IFERROR(INDEX('Tarifs negocies'!$C$5:$C$404,MATCH($B804&amp;"|"&amp;$D804,'Tarifs negocies'!$D$5:$D$404,0)),IFERROR(INDEX(Catalogue!$D$5:$D$304,MATCH($D804,Catalogue!$A$5:$A$304,0))*(1-IFERROR(INDEX(Clients!$F$5:$F$204,MATCH($B804,Clients!$A$5:$A$204,0)),0)),"")))</f>
        <v/>
      </c>
      <c r="I804" s="18" t="str">
        <f aca="false">IF(OR($G804="",$H804=""),"",$G804*$H804)</f>
        <v/>
      </c>
      <c r="J804" s="15"/>
      <c r="K804" s="10"/>
    </row>
    <row r="805" customFormat="false" ht="15" hidden="false" customHeight="false" outlineLevel="0" collapsed="false">
      <c r="A805" s="15"/>
      <c r="B805" s="10"/>
      <c r="C805" s="16" t="str">
        <f aca="false">IF($B805="","",IFERROR(INDEX(Clients!$B$5:$B$204,MATCH($B805,Clients!$A$5:$A$204,0)),"Code client inconnu"))</f>
        <v/>
      </c>
      <c r="D805" s="10"/>
      <c r="E805" s="16" t="str">
        <f aca="false">IF($D805="","",IFERROR(INDEX(Catalogue!$B$5:$B$304,MATCH($D805,Catalogue!$A$5:$A$304,0)),"Code produit inconnu"))</f>
        <v/>
      </c>
      <c r="F805" s="17" t="str">
        <f aca="false">IF($D805="","",IFERROR(INDEX(Catalogue!$C$5:$C$304,MATCH($D805,Catalogue!$A$5:$A$304,0)),""))</f>
        <v/>
      </c>
      <c r="G805" s="10"/>
      <c r="H805" s="18" t="str">
        <f aca="false">IF(OR($B805="",$D805=""),"",IFERROR(INDEX('Tarifs negocies'!$C$5:$C$404,MATCH($B805&amp;"|"&amp;$D805,'Tarifs negocies'!$D$5:$D$404,0)),IFERROR(INDEX(Catalogue!$D$5:$D$304,MATCH($D805,Catalogue!$A$5:$A$304,0))*(1-IFERROR(INDEX(Clients!$F$5:$F$204,MATCH($B805,Clients!$A$5:$A$204,0)),0)),"")))</f>
        <v/>
      </c>
      <c r="I805" s="18" t="str">
        <f aca="false">IF(OR($G805="",$H805=""),"",$G805*$H805)</f>
        <v/>
      </c>
      <c r="J805" s="15"/>
      <c r="K805" s="10"/>
    </row>
    <row r="806" customFormat="false" ht="15" hidden="false" customHeight="false" outlineLevel="0" collapsed="false">
      <c r="A806" s="15"/>
      <c r="B806" s="10"/>
      <c r="C806" s="16" t="str">
        <f aca="false">IF($B806="","",IFERROR(INDEX(Clients!$B$5:$B$204,MATCH($B806,Clients!$A$5:$A$204,0)),"Code client inconnu"))</f>
        <v/>
      </c>
      <c r="D806" s="10"/>
      <c r="E806" s="16" t="str">
        <f aca="false">IF($D806="","",IFERROR(INDEX(Catalogue!$B$5:$B$304,MATCH($D806,Catalogue!$A$5:$A$304,0)),"Code produit inconnu"))</f>
        <v/>
      </c>
      <c r="F806" s="17" t="str">
        <f aca="false">IF($D806="","",IFERROR(INDEX(Catalogue!$C$5:$C$304,MATCH($D806,Catalogue!$A$5:$A$304,0)),""))</f>
        <v/>
      </c>
      <c r="G806" s="10"/>
      <c r="H806" s="18" t="str">
        <f aca="false">IF(OR($B806="",$D806=""),"",IFERROR(INDEX('Tarifs negocies'!$C$5:$C$404,MATCH($B806&amp;"|"&amp;$D806,'Tarifs negocies'!$D$5:$D$404,0)),IFERROR(INDEX(Catalogue!$D$5:$D$304,MATCH($D806,Catalogue!$A$5:$A$304,0))*(1-IFERROR(INDEX(Clients!$F$5:$F$204,MATCH($B806,Clients!$A$5:$A$204,0)),0)),"")))</f>
        <v/>
      </c>
      <c r="I806" s="18" t="str">
        <f aca="false">IF(OR($G806="",$H806=""),"",$G806*$H806)</f>
        <v/>
      </c>
      <c r="J806" s="15"/>
      <c r="K806" s="10"/>
    </row>
    <row r="807" customFormat="false" ht="15" hidden="false" customHeight="false" outlineLevel="0" collapsed="false">
      <c r="A807" s="15"/>
      <c r="B807" s="10"/>
      <c r="C807" s="16" t="str">
        <f aca="false">IF($B807="","",IFERROR(INDEX(Clients!$B$5:$B$204,MATCH($B807,Clients!$A$5:$A$204,0)),"Code client inconnu"))</f>
        <v/>
      </c>
      <c r="D807" s="10"/>
      <c r="E807" s="16" t="str">
        <f aca="false">IF($D807="","",IFERROR(INDEX(Catalogue!$B$5:$B$304,MATCH($D807,Catalogue!$A$5:$A$304,0)),"Code produit inconnu"))</f>
        <v/>
      </c>
      <c r="F807" s="17" t="str">
        <f aca="false">IF($D807="","",IFERROR(INDEX(Catalogue!$C$5:$C$304,MATCH($D807,Catalogue!$A$5:$A$304,0)),""))</f>
        <v/>
      </c>
      <c r="G807" s="10"/>
      <c r="H807" s="18" t="str">
        <f aca="false">IF(OR($B807="",$D807=""),"",IFERROR(INDEX('Tarifs negocies'!$C$5:$C$404,MATCH($B807&amp;"|"&amp;$D807,'Tarifs negocies'!$D$5:$D$404,0)),IFERROR(INDEX(Catalogue!$D$5:$D$304,MATCH($D807,Catalogue!$A$5:$A$304,0))*(1-IFERROR(INDEX(Clients!$F$5:$F$204,MATCH($B807,Clients!$A$5:$A$204,0)),0)),"")))</f>
        <v/>
      </c>
      <c r="I807" s="18" t="str">
        <f aca="false">IF(OR($G807="",$H807=""),"",$G807*$H807)</f>
        <v/>
      </c>
      <c r="J807" s="15"/>
      <c r="K807" s="10"/>
    </row>
    <row r="808" customFormat="false" ht="15" hidden="false" customHeight="false" outlineLevel="0" collapsed="false">
      <c r="A808" s="15"/>
      <c r="B808" s="10"/>
      <c r="C808" s="16" t="str">
        <f aca="false">IF($B808="","",IFERROR(INDEX(Clients!$B$5:$B$204,MATCH($B808,Clients!$A$5:$A$204,0)),"Code client inconnu"))</f>
        <v/>
      </c>
      <c r="D808" s="10"/>
      <c r="E808" s="16" t="str">
        <f aca="false">IF($D808="","",IFERROR(INDEX(Catalogue!$B$5:$B$304,MATCH($D808,Catalogue!$A$5:$A$304,0)),"Code produit inconnu"))</f>
        <v/>
      </c>
      <c r="F808" s="17" t="str">
        <f aca="false">IF($D808="","",IFERROR(INDEX(Catalogue!$C$5:$C$304,MATCH($D808,Catalogue!$A$5:$A$304,0)),""))</f>
        <v/>
      </c>
      <c r="G808" s="10"/>
      <c r="H808" s="18" t="str">
        <f aca="false">IF(OR($B808="",$D808=""),"",IFERROR(INDEX('Tarifs negocies'!$C$5:$C$404,MATCH($B808&amp;"|"&amp;$D808,'Tarifs negocies'!$D$5:$D$404,0)),IFERROR(INDEX(Catalogue!$D$5:$D$304,MATCH($D808,Catalogue!$A$5:$A$304,0))*(1-IFERROR(INDEX(Clients!$F$5:$F$204,MATCH($B808,Clients!$A$5:$A$204,0)),0)),"")))</f>
        <v/>
      </c>
      <c r="I808" s="18" t="str">
        <f aca="false">IF(OR($G808="",$H808=""),"",$G808*$H808)</f>
        <v/>
      </c>
      <c r="J808" s="15"/>
      <c r="K808" s="10"/>
    </row>
    <row r="809" customFormat="false" ht="15" hidden="false" customHeight="false" outlineLevel="0" collapsed="false">
      <c r="A809" s="15"/>
      <c r="B809" s="10"/>
      <c r="C809" s="16" t="str">
        <f aca="false">IF($B809="","",IFERROR(INDEX(Clients!$B$5:$B$204,MATCH($B809,Clients!$A$5:$A$204,0)),"Code client inconnu"))</f>
        <v/>
      </c>
      <c r="D809" s="10"/>
      <c r="E809" s="16" t="str">
        <f aca="false">IF($D809="","",IFERROR(INDEX(Catalogue!$B$5:$B$304,MATCH($D809,Catalogue!$A$5:$A$304,0)),"Code produit inconnu"))</f>
        <v/>
      </c>
      <c r="F809" s="17" t="str">
        <f aca="false">IF($D809="","",IFERROR(INDEX(Catalogue!$C$5:$C$304,MATCH($D809,Catalogue!$A$5:$A$304,0)),""))</f>
        <v/>
      </c>
      <c r="G809" s="10"/>
      <c r="H809" s="18" t="str">
        <f aca="false">IF(OR($B809="",$D809=""),"",IFERROR(INDEX('Tarifs negocies'!$C$5:$C$404,MATCH($B809&amp;"|"&amp;$D809,'Tarifs negocies'!$D$5:$D$404,0)),IFERROR(INDEX(Catalogue!$D$5:$D$304,MATCH($D809,Catalogue!$A$5:$A$304,0))*(1-IFERROR(INDEX(Clients!$F$5:$F$204,MATCH($B809,Clients!$A$5:$A$204,0)),0)),"")))</f>
        <v/>
      </c>
      <c r="I809" s="18" t="str">
        <f aca="false">IF(OR($G809="",$H809=""),"",$G809*$H809)</f>
        <v/>
      </c>
      <c r="J809" s="15"/>
      <c r="K809" s="10"/>
    </row>
    <row r="810" customFormat="false" ht="15" hidden="false" customHeight="false" outlineLevel="0" collapsed="false">
      <c r="A810" s="15"/>
      <c r="B810" s="10"/>
      <c r="C810" s="16" t="str">
        <f aca="false">IF($B810="","",IFERROR(INDEX(Clients!$B$5:$B$204,MATCH($B810,Clients!$A$5:$A$204,0)),"Code client inconnu"))</f>
        <v/>
      </c>
      <c r="D810" s="10"/>
      <c r="E810" s="16" t="str">
        <f aca="false">IF($D810="","",IFERROR(INDEX(Catalogue!$B$5:$B$304,MATCH($D810,Catalogue!$A$5:$A$304,0)),"Code produit inconnu"))</f>
        <v/>
      </c>
      <c r="F810" s="17" t="str">
        <f aca="false">IF($D810="","",IFERROR(INDEX(Catalogue!$C$5:$C$304,MATCH($D810,Catalogue!$A$5:$A$304,0)),""))</f>
        <v/>
      </c>
      <c r="G810" s="10"/>
      <c r="H810" s="18" t="str">
        <f aca="false">IF(OR($B810="",$D810=""),"",IFERROR(INDEX('Tarifs negocies'!$C$5:$C$404,MATCH($B810&amp;"|"&amp;$D810,'Tarifs negocies'!$D$5:$D$404,0)),IFERROR(INDEX(Catalogue!$D$5:$D$304,MATCH($D810,Catalogue!$A$5:$A$304,0))*(1-IFERROR(INDEX(Clients!$F$5:$F$204,MATCH($B810,Clients!$A$5:$A$204,0)),0)),"")))</f>
        <v/>
      </c>
      <c r="I810" s="18" t="str">
        <f aca="false">IF(OR($G810="",$H810=""),"",$G810*$H810)</f>
        <v/>
      </c>
      <c r="J810" s="15"/>
      <c r="K810" s="10"/>
    </row>
    <row r="811" customFormat="false" ht="15" hidden="false" customHeight="false" outlineLevel="0" collapsed="false">
      <c r="A811" s="15"/>
      <c r="B811" s="10"/>
      <c r="C811" s="16" t="str">
        <f aca="false">IF($B811="","",IFERROR(INDEX(Clients!$B$5:$B$204,MATCH($B811,Clients!$A$5:$A$204,0)),"Code client inconnu"))</f>
        <v/>
      </c>
      <c r="D811" s="10"/>
      <c r="E811" s="16" t="str">
        <f aca="false">IF($D811="","",IFERROR(INDEX(Catalogue!$B$5:$B$304,MATCH($D811,Catalogue!$A$5:$A$304,0)),"Code produit inconnu"))</f>
        <v/>
      </c>
      <c r="F811" s="17" t="str">
        <f aca="false">IF($D811="","",IFERROR(INDEX(Catalogue!$C$5:$C$304,MATCH($D811,Catalogue!$A$5:$A$304,0)),""))</f>
        <v/>
      </c>
      <c r="G811" s="10"/>
      <c r="H811" s="18" t="str">
        <f aca="false">IF(OR($B811="",$D811=""),"",IFERROR(INDEX('Tarifs negocies'!$C$5:$C$404,MATCH($B811&amp;"|"&amp;$D811,'Tarifs negocies'!$D$5:$D$404,0)),IFERROR(INDEX(Catalogue!$D$5:$D$304,MATCH($D811,Catalogue!$A$5:$A$304,0))*(1-IFERROR(INDEX(Clients!$F$5:$F$204,MATCH($B811,Clients!$A$5:$A$204,0)),0)),"")))</f>
        <v/>
      </c>
      <c r="I811" s="18" t="str">
        <f aca="false">IF(OR($G811="",$H811=""),"",$G811*$H811)</f>
        <v/>
      </c>
      <c r="J811" s="15"/>
      <c r="K811" s="10"/>
    </row>
    <row r="812" customFormat="false" ht="15" hidden="false" customHeight="false" outlineLevel="0" collapsed="false">
      <c r="A812" s="15"/>
      <c r="B812" s="10"/>
      <c r="C812" s="16" t="str">
        <f aca="false">IF($B812="","",IFERROR(INDEX(Clients!$B$5:$B$204,MATCH($B812,Clients!$A$5:$A$204,0)),"Code client inconnu"))</f>
        <v/>
      </c>
      <c r="D812" s="10"/>
      <c r="E812" s="16" t="str">
        <f aca="false">IF($D812="","",IFERROR(INDEX(Catalogue!$B$5:$B$304,MATCH($D812,Catalogue!$A$5:$A$304,0)),"Code produit inconnu"))</f>
        <v/>
      </c>
      <c r="F812" s="17" t="str">
        <f aca="false">IF($D812="","",IFERROR(INDEX(Catalogue!$C$5:$C$304,MATCH($D812,Catalogue!$A$5:$A$304,0)),""))</f>
        <v/>
      </c>
      <c r="G812" s="10"/>
      <c r="H812" s="18" t="str">
        <f aca="false">IF(OR($B812="",$D812=""),"",IFERROR(INDEX('Tarifs negocies'!$C$5:$C$404,MATCH($B812&amp;"|"&amp;$D812,'Tarifs negocies'!$D$5:$D$404,0)),IFERROR(INDEX(Catalogue!$D$5:$D$304,MATCH($D812,Catalogue!$A$5:$A$304,0))*(1-IFERROR(INDEX(Clients!$F$5:$F$204,MATCH($B812,Clients!$A$5:$A$204,0)),0)),"")))</f>
        <v/>
      </c>
      <c r="I812" s="18" t="str">
        <f aca="false">IF(OR($G812="",$H812=""),"",$G812*$H812)</f>
        <v/>
      </c>
      <c r="J812" s="15"/>
      <c r="K812" s="10"/>
    </row>
    <row r="813" customFormat="false" ht="15" hidden="false" customHeight="false" outlineLevel="0" collapsed="false">
      <c r="A813" s="15"/>
      <c r="B813" s="10"/>
      <c r="C813" s="16" t="str">
        <f aca="false">IF($B813="","",IFERROR(INDEX(Clients!$B$5:$B$204,MATCH($B813,Clients!$A$5:$A$204,0)),"Code client inconnu"))</f>
        <v/>
      </c>
      <c r="D813" s="10"/>
      <c r="E813" s="16" t="str">
        <f aca="false">IF($D813="","",IFERROR(INDEX(Catalogue!$B$5:$B$304,MATCH($D813,Catalogue!$A$5:$A$304,0)),"Code produit inconnu"))</f>
        <v/>
      </c>
      <c r="F813" s="17" t="str">
        <f aca="false">IF($D813="","",IFERROR(INDEX(Catalogue!$C$5:$C$304,MATCH($D813,Catalogue!$A$5:$A$304,0)),""))</f>
        <v/>
      </c>
      <c r="G813" s="10"/>
      <c r="H813" s="18" t="str">
        <f aca="false">IF(OR($B813="",$D813=""),"",IFERROR(INDEX('Tarifs negocies'!$C$5:$C$404,MATCH($B813&amp;"|"&amp;$D813,'Tarifs negocies'!$D$5:$D$404,0)),IFERROR(INDEX(Catalogue!$D$5:$D$304,MATCH($D813,Catalogue!$A$5:$A$304,0))*(1-IFERROR(INDEX(Clients!$F$5:$F$204,MATCH($B813,Clients!$A$5:$A$204,0)),0)),"")))</f>
        <v/>
      </c>
      <c r="I813" s="18" t="str">
        <f aca="false">IF(OR($G813="",$H813=""),"",$G813*$H813)</f>
        <v/>
      </c>
      <c r="J813" s="15"/>
      <c r="K813" s="10"/>
    </row>
    <row r="814" customFormat="false" ht="15" hidden="false" customHeight="false" outlineLevel="0" collapsed="false">
      <c r="A814" s="15"/>
      <c r="B814" s="10"/>
      <c r="C814" s="16" t="str">
        <f aca="false">IF($B814="","",IFERROR(INDEX(Clients!$B$5:$B$204,MATCH($B814,Clients!$A$5:$A$204,0)),"Code client inconnu"))</f>
        <v/>
      </c>
      <c r="D814" s="10"/>
      <c r="E814" s="16" t="str">
        <f aca="false">IF($D814="","",IFERROR(INDEX(Catalogue!$B$5:$B$304,MATCH($D814,Catalogue!$A$5:$A$304,0)),"Code produit inconnu"))</f>
        <v/>
      </c>
      <c r="F814" s="17" t="str">
        <f aca="false">IF($D814="","",IFERROR(INDEX(Catalogue!$C$5:$C$304,MATCH($D814,Catalogue!$A$5:$A$304,0)),""))</f>
        <v/>
      </c>
      <c r="G814" s="10"/>
      <c r="H814" s="18" t="str">
        <f aca="false">IF(OR($B814="",$D814=""),"",IFERROR(INDEX('Tarifs negocies'!$C$5:$C$404,MATCH($B814&amp;"|"&amp;$D814,'Tarifs negocies'!$D$5:$D$404,0)),IFERROR(INDEX(Catalogue!$D$5:$D$304,MATCH($D814,Catalogue!$A$5:$A$304,0))*(1-IFERROR(INDEX(Clients!$F$5:$F$204,MATCH($B814,Clients!$A$5:$A$204,0)),0)),"")))</f>
        <v/>
      </c>
      <c r="I814" s="18" t="str">
        <f aca="false">IF(OR($G814="",$H814=""),"",$G814*$H814)</f>
        <v/>
      </c>
      <c r="J814" s="15"/>
      <c r="K814" s="10"/>
    </row>
    <row r="815" customFormat="false" ht="15" hidden="false" customHeight="false" outlineLevel="0" collapsed="false">
      <c r="A815" s="15"/>
      <c r="B815" s="10"/>
      <c r="C815" s="16" t="str">
        <f aca="false">IF($B815="","",IFERROR(INDEX(Clients!$B$5:$B$204,MATCH($B815,Clients!$A$5:$A$204,0)),"Code client inconnu"))</f>
        <v/>
      </c>
      <c r="D815" s="10"/>
      <c r="E815" s="16" t="str">
        <f aca="false">IF($D815="","",IFERROR(INDEX(Catalogue!$B$5:$B$304,MATCH($D815,Catalogue!$A$5:$A$304,0)),"Code produit inconnu"))</f>
        <v/>
      </c>
      <c r="F815" s="17" t="str">
        <f aca="false">IF($D815="","",IFERROR(INDEX(Catalogue!$C$5:$C$304,MATCH($D815,Catalogue!$A$5:$A$304,0)),""))</f>
        <v/>
      </c>
      <c r="G815" s="10"/>
      <c r="H815" s="18" t="str">
        <f aca="false">IF(OR($B815="",$D815=""),"",IFERROR(INDEX('Tarifs negocies'!$C$5:$C$404,MATCH($B815&amp;"|"&amp;$D815,'Tarifs negocies'!$D$5:$D$404,0)),IFERROR(INDEX(Catalogue!$D$5:$D$304,MATCH($D815,Catalogue!$A$5:$A$304,0))*(1-IFERROR(INDEX(Clients!$F$5:$F$204,MATCH($B815,Clients!$A$5:$A$204,0)),0)),"")))</f>
        <v/>
      </c>
      <c r="I815" s="18" t="str">
        <f aca="false">IF(OR($G815="",$H815=""),"",$G815*$H815)</f>
        <v/>
      </c>
      <c r="J815" s="15"/>
      <c r="K815" s="10"/>
    </row>
    <row r="816" customFormat="false" ht="15" hidden="false" customHeight="false" outlineLevel="0" collapsed="false">
      <c r="A816" s="15"/>
      <c r="B816" s="10"/>
      <c r="C816" s="16" t="str">
        <f aca="false">IF($B816="","",IFERROR(INDEX(Clients!$B$5:$B$204,MATCH($B816,Clients!$A$5:$A$204,0)),"Code client inconnu"))</f>
        <v/>
      </c>
      <c r="D816" s="10"/>
      <c r="E816" s="16" t="str">
        <f aca="false">IF($D816="","",IFERROR(INDEX(Catalogue!$B$5:$B$304,MATCH($D816,Catalogue!$A$5:$A$304,0)),"Code produit inconnu"))</f>
        <v/>
      </c>
      <c r="F816" s="17" t="str">
        <f aca="false">IF($D816="","",IFERROR(INDEX(Catalogue!$C$5:$C$304,MATCH($D816,Catalogue!$A$5:$A$304,0)),""))</f>
        <v/>
      </c>
      <c r="G816" s="10"/>
      <c r="H816" s="18" t="str">
        <f aca="false">IF(OR($B816="",$D816=""),"",IFERROR(INDEX('Tarifs negocies'!$C$5:$C$404,MATCH($B816&amp;"|"&amp;$D816,'Tarifs negocies'!$D$5:$D$404,0)),IFERROR(INDEX(Catalogue!$D$5:$D$304,MATCH($D816,Catalogue!$A$5:$A$304,0))*(1-IFERROR(INDEX(Clients!$F$5:$F$204,MATCH($B816,Clients!$A$5:$A$204,0)),0)),"")))</f>
        <v/>
      </c>
      <c r="I816" s="18" t="str">
        <f aca="false">IF(OR($G816="",$H816=""),"",$G816*$H816)</f>
        <v/>
      </c>
      <c r="J816" s="15"/>
      <c r="K816" s="10"/>
    </row>
    <row r="817" customFormat="false" ht="15" hidden="false" customHeight="false" outlineLevel="0" collapsed="false">
      <c r="A817" s="15"/>
      <c r="B817" s="10"/>
      <c r="C817" s="16" t="str">
        <f aca="false">IF($B817="","",IFERROR(INDEX(Clients!$B$5:$B$204,MATCH($B817,Clients!$A$5:$A$204,0)),"Code client inconnu"))</f>
        <v/>
      </c>
      <c r="D817" s="10"/>
      <c r="E817" s="16" t="str">
        <f aca="false">IF($D817="","",IFERROR(INDEX(Catalogue!$B$5:$B$304,MATCH($D817,Catalogue!$A$5:$A$304,0)),"Code produit inconnu"))</f>
        <v/>
      </c>
      <c r="F817" s="17" t="str">
        <f aca="false">IF($D817="","",IFERROR(INDEX(Catalogue!$C$5:$C$304,MATCH($D817,Catalogue!$A$5:$A$304,0)),""))</f>
        <v/>
      </c>
      <c r="G817" s="10"/>
      <c r="H817" s="18" t="str">
        <f aca="false">IF(OR($B817="",$D817=""),"",IFERROR(INDEX('Tarifs negocies'!$C$5:$C$404,MATCH($B817&amp;"|"&amp;$D817,'Tarifs negocies'!$D$5:$D$404,0)),IFERROR(INDEX(Catalogue!$D$5:$D$304,MATCH($D817,Catalogue!$A$5:$A$304,0))*(1-IFERROR(INDEX(Clients!$F$5:$F$204,MATCH($B817,Clients!$A$5:$A$204,0)),0)),"")))</f>
        <v/>
      </c>
      <c r="I817" s="18" t="str">
        <f aca="false">IF(OR($G817="",$H817=""),"",$G817*$H817)</f>
        <v/>
      </c>
      <c r="J817" s="15"/>
      <c r="K817" s="10"/>
    </row>
    <row r="818" customFormat="false" ht="15" hidden="false" customHeight="false" outlineLevel="0" collapsed="false">
      <c r="A818" s="15"/>
      <c r="B818" s="10"/>
      <c r="C818" s="16" t="str">
        <f aca="false">IF($B818="","",IFERROR(INDEX(Clients!$B$5:$B$204,MATCH($B818,Clients!$A$5:$A$204,0)),"Code client inconnu"))</f>
        <v/>
      </c>
      <c r="D818" s="10"/>
      <c r="E818" s="16" t="str">
        <f aca="false">IF($D818="","",IFERROR(INDEX(Catalogue!$B$5:$B$304,MATCH($D818,Catalogue!$A$5:$A$304,0)),"Code produit inconnu"))</f>
        <v/>
      </c>
      <c r="F818" s="17" t="str">
        <f aca="false">IF($D818="","",IFERROR(INDEX(Catalogue!$C$5:$C$304,MATCH($D818,Catalogue!$A$5:$A$304,0)),""))</f>
        <v/>
      </c>
      <c r="G818" s="10"/>
      <c r="H818" s="18" t="str">
        <f aca="false">IF(OR($B818="",$D818=""),"",IFERROR(INDEX('Tarifs negocies'!$C$5:$C$404,MATCH($B818&amp;"|"&amp;$D818,'Tarifs negocies'!$D$5:$D$404,0)),IFERROR(INDEX(Catalogue!$D$5:$D$304,MATCH($D818,Catalogue!$A$5:$A$304,0))*(1-IFERROR(INDEX(Clients!$F$5:$F$204,MATCH($B818,Clients!$A$5:$A$204,0)),0)),"")))</f>
        <v/>
      </c>
      <c r="I818" s="18" t="str">
        <f aca="false">IF(OR($G818="",$H818=""),"",$G818*$H818)</f>
        <v/>
      </c>
      <c r="J818" s="15"/>
      <c r="K818" s="10"/>
    </row>
    <row r="819" customFormat="false" ht="15" hidden="false" customHeight="false" outlineLevel="0" collapsed="false">
      <c r="A819" s="15"/>
      <c r="B819" s="10"/>
      <c r="C819" s="16" t="str">
        <f aca="false">IF($B819="","",IFERROR(INDEX(Clients!$B$5:$B$204,MATCH($B819,Clients!$A$5:$A$204,0)),"Code client inconnu"))</f>
        <v/>
      </c>
      <c r="D819" s="10"/>
      <c r="E819" s="16" t="str">
        <f aca="false">IF($D819="","",IFERROR(INDEX(Catalogue!$B$5:$B$304,MATCH($D819,Catalogue!$A$5:$A$304,0)),"Code produit inconnu"))</f>
        <v/>
      </c>
      <c r="F819" s="17" t="str">
        <f aca="false">IF($D819="","",IFERROR(INDEX(Catalogue!$C$5:$C$304,MATCH($D819,Catalogue!$A$5:$A$304,0)),""))</f>
        <v/>
      </c>
      <c r="G819" s="10"/>
      <c r="H819" s="18" t="str">
        <f aca="false">IF(OR($B819="",$D819=""),"",IFERROR(INDEX('Tarifs negocies'!$C$5:$C$404,MATCH($B819&amp;"|"&amp;$D819,'Tarifs negocies'!$D$5:$D$404,0)),IFERROR(INDEX(Catalogue!$D$5:$D$304,MATCH($D819,Catalogue!$A$5:$A$304,0))*(1-IFERROR(INDEX(Clients!$F$5:$F$204,MATCH($B819,Clients!$A$5:$A$204,0)),0)),"")))</f>
        <v/>
      </c>
      <c r="I819" s="18" t="str">
        <f aca="false">IF(OR($G819="",$H819=""),"",$G819*$H819)</f>
        <v/>
      </c>
      <c r="J819" s="15"/>
      <c r="K819" s="10"/>
    </row>
    <row r="820" customFormat="false" ht="15" hidden="false" customHeight="false" outlineLevel="0" collapsed="false">
      <c r="A820" s="15"/>
      <c r="B820" s="10"/>
      <c r="C820" s="16" t="str">
        <f aca="false">IF($B820="","",IFERROR(INDEX(Clients!$B$5:$B$204,MATCH($B820,Clients!$A$5:$A$204,0)),"Code client inconnu"))</f>
        <v/>
      </c>
      <c r="D820" s="10"/>
      <c r="E820" s="16" t="str">
        <f aca="false">IF($D820="","",IFERROR(INDEX(Catalogue!$B$5:$B$304,MATCH($D820,Catalogue!$A$5:$A$304,0)),"Code produit inconnu"))</f>
        <v/>
      </c>
      <c r="F820" s="17" t="str">
        <f aca="false">IF($D820="","",IFERROR(INDEX(Catalogue!$C$5:$C$304,MATCH($D820,Catalogue!$A$5:$A$304,0)),""))</f>
        <v/>
      </c>
      <c r="G820" s="10"/>
      <c r="H820" s="18" t="str">
        <f aca="false">IF(OR($B820="",$D820=""),"",IFERROR(INDEX('Tarifs negocies'!$C$5:$C$404,MATCH($B820&amp;"|"&amp;$D820,'Tarifs negocies'!$D$5:$D$404,0)),IFERROR(INDEX(Catalogue!$D$5:$D$304,MATCH($D820,Catalogue!$A$5:$A$304,0))*(1-IFERROR(INDEX(Clients!$F$5:$F$204,MATCH($B820,Clients!$A$5:$A$204,0)),0)),"")))</f>
        <v/>
      </c>
      <c r="I820" s="18" t="str">
        <f aca="false">IF(OR($G820="",$H820=""),"",$G820*$H820)</f>
        <v/>
      </c>
      <c r="J820" s="15"/>
      <c r="K820" s="10"/>
    </row>
    <row r="821" customFormat="false" ht="15" hidden="false" customHeight="false" outlineLevel="0" collapsed="false">
      <c r="A821" s="15"/>
      <c r="B821" s="10"/>
      <c r="C821" s="16" t="str">
        <f aca="false">IF($B821="","",IFERROR(INDEX(Clients!$B$5:$B$204,MATCH($B821,Clients!$A$5:$A$204,0)),"Code client inconnu"))</f>
        <v/>
      </c>
      <c r="D821" s="10"/>
      <c r="E821" s="16" t="str">
        <f aca="false">IF($D821="","",IFERROR(INDEX(Catalogue!$B$5:$B$304,MATCH($D821,Catalogue!$A$5:$A$304,0)),"Code produit inconnu"))</f>
        <v/>
      </c>
      <c r="F821" s="17" t="str">
        <f aca="false">IF($D821="","",IFERROR(INDEX(Catalogue!$C$5:$C$304,MATCH($D821,Catalogue!$A$5:$A$304,0)),""))</f>
        <v/>
      </c>
      <c r="G821" s="10"/>
      <c r="H821" s="18" t="str">
        <f aca="false">IF(OR($B821="",$D821=""),"",IFERROR(INDEX('Tarifs negocies'!$C$5:$C$404,MATCH($B821&amp;"|"&amp;$D821,'Tarifs negocies'!$D$5:$D$404,0)),IFERROR(INDEX(Catalogue!$D$5:$D$304,MATCH($D821,Catalogue!$A$5:$A$304,0))*(1-IFERROR(INDEX(Clients!$F$5:$F$204,MATCH($B821,Clients!$A$5:$A$204,0)),0)),"")))</f>
        <v/>
      </c>
      <c r="I821" s="18" t="str">
        <f aca="false">IF(OR($G821="",$H821=""),"",$G821*$H821)</f>
        <v/>
      </c>
      <c r="J821" s="15"/>
      <c r="K821" s="10"/>
    </row>
    <row r="822" customFormat="false" ht="15" hidden="false" customHeight="false" outlineLevel="0" collapsed="false">
      <c r="A822" s="15"/>
      <c r="B822" s="10"/>
      <c r="C822" s="16" t="str">
        <f aca="false">IF($B822="","",IFERROR(INDEX(Clients!$B$5:$B$204,MATCH($B822,Clients!$A$5:$A$204,0)),"Code client inconnu"))</f>
        <v/>
      </c>
      <c r="D822" s="10"/>
      <c r="E822" s="16" t="str">
        <f aca="false">IF($D822="","",IFERROR(INDEX(Catalogue!$B$5:$B$304,MATCH($D822,Catalogue!$A$5:$A$304,0)),"Code produit inconnu"))</f>
        <v/>
      </c>
      <c r="F822" s="17" t="str">
        <f aca="false">IF($D822="","",IFERROR(INDEX(Catalogue!$C$5:$C$304,MATCH($D822,Catalogue!$A$5:$A$304,0)),""))</f>
        <v/>
      </c>
      <c r="G822" s="10"/>
      <c r="H822" s="18" t="str">
        <f aca="false">IF(OR($B822="",$D822=""),"",IFERROR(INDEX('Tarifs negocies'!$C$5:$C$404,MATCH($B822&amp;"|"&amp;$D822,'Tarifs negocies'!$D$5:$D$404,0)),IFERROR(INDEX(Catalogue!$D$5:$D$304,MATCH($D822,Catalogue!$A$5:$A$304,0))*(1-IFERROR(INDEX(Clients!$F$5:$F$204,MATCH($B822,Clients!$A$5:$A$204,0)),0)),"")))</f>
        <v/>
      </c>
      <c r="I822" s="18" t="str">
        <f aca="false">IF(OR($G822="",$H822=""),"",$G822*$H822)</f>
        <v/>
      </c>
      <c r="J822" s="15"/>
      <c r="K822" s="10"/>
    </row>
    <row r="823" customFormat="false" ht="15" hidden="false" customHeight="false" outlineLevel="0" collapsed="false">
      <c r="A823" s="15"/>
      <c r="B823" s="10"/>
      <c r="C823" s="16" t="str">
        <f aca="false">IF($B823="","",IFERROR(INDEX(Clients!$B$5:$B$204,MATCH($B823,Clients!$A$5:$A$204,0)),"Code client inconnu"))</f>
        <v/>
      </c>
      <c r="D823" s="10"/>
      <c r="E823" s="16" t="str">
        <f aca="false">IF($D823="","",IFERROR(INDEX(Catalogue!$B$5:$B$304,MATCH($D823,Catalogue!$A$5:$A$304,0)),"Code produit inconnu"))</f>
        <v/>
      </c>
      <c r="F823" s="17" t="str">
        <f aca="false">IF($D823="","",IFERROR(INDEX(Catalogue!$C$5:$C$304,MATCH($D823,Catalogue!$A$5:$A$304,0)),""))</f>
        <v/>
      </c>
      <c r="G823" s="10"/>
      <c r="H823" s="18" t="str">
        <f aca="false">IF(OR($B823="",$D823=""),"",IFERROR(INDEX('Tarifs negocies'!$C$5:$C$404,MATCH($B823&amp;"|"&amp;$D823,'Tarifs negocies'!$D$5:$D$404,0)),IFERROR(INDEX(Catalogue!$D$5:$D$304,MATCH($D823,Catalogue!$A$5:$A$304,0))*(1-IFERROR(INDEX(Clients!$F$5:$F$204,MATCH($B823,Clients!$A$5:$A$204,0)),0)),"")))</f>
        <v/>
      </c>
      <c r="I823" s="18" t="str">
        <f aca="false">IF(OR($G823="",$H823=""),"",$G823*$H823)</f>
        <v/>
      </c>
      <c r="J823" s="15"/>
      <c r="K823" s="10"/>
    </row>
    <row r="824" customFormat="false" ht="15" hidden="false" customHeight="false" outlineLevel="0" collapsed="false">
      <c r="A824" s="15"/>
      <c r="B824" s="10"/>
      <c r="C824" s="16" t="str">
        <f aca="false">IF($B824="","",IFERROR(INDEX(Clients!$B$5:$B$204,MATCH($B824,Clients!$A$5:$A$204,0)),"Code client inconnu"))</f>
        <v/>
      </c>
      <c r="D824" s="10"/>
      <c r="E824" s="16" t="str">
        <f aca="false">IF($D824="","",IFERROR(INDEX(Catalogue!$B$5:$B$304,MATCH($D824,Catalogue!$A$5:$A$304,0)),"Code produit inconnu"))</f>
        <v/>
      </c>
      <c r="F824" s="17" t="str">
        <f aca="false">IF($D824="","",IFERROR(INDEX(Catalogue!$C$5:$C$304,MATCH($D824,Catalogue!$A$5:$A$304,0)),""))</f>
        <v/>
      </c>
      <c r="G824" s="10"/>
      <c r="H824" s="18" t="str">
        <f aca="false">IF(OR($B824="",$D824=""),"",IFERROR(INDEX('Tarifs negocies'!$C$5:$C$404,MATCH($B824&amp;"|"&amp;$D824,'Tarifs negocies'!$D$5:$D$404,0)),IFERROR(INDEX(Catalogue!$D$5:$D$304,MATCH($D824,Catalogue!$A$5:$A$304,0))*(1-IFERROR(INDEX(Clients!$F$5:$F$204,MATCH($B824,Clients!$A$5:$A$204,0)),0)),"")))</f>
        <v/>
      </c>
      <c r="I824" s="18" t="str">
        <f aca="false">IF(OR($G824="",$H824=""),"",$G824*$H824)</f>
        <v/>
      </c>
      <c r="J824" s="15"/>
      <c r="K824" s="10"/>
    </row>
    <row r="825" customFormat="false" ht="15" hidden="false" customHeight="false" outlineLevel="0" collapsed="false">
      <c r="A825" s="15"/>
      <c r="B825" s="10"/>
      <c r="C825" s="16" t="str">
        <f aca="false">IF($B825="","",IFERROR(INDEX(Clients!$B$5:$B$204,MATCH($B825,Clients!$A$5:$A$204,0)),"Code client inconnu"))</f>
        <v/>
      </c>
      <c r="D825" s="10"/>
      <c r="E825" s="16" t="str">
        <f aca="false">IF($D825="","",IFERROR(INDEX(Catalogue!$B$5:$B$304,MATCH($D825,Catalogue!$A$5:$A$304,0)),"Code produit inconnu"))</f>
        <v/>
      </c>
      <c r="F825" s="17" t="str">
        <f aca="false">IF($D825="","",IFERROR(INDEX(Catalogue!$C$5:$C$304,MATCH($D825,Catalogue!$A$5:$A$304,0)),""))</f>
        <v/>
      </c>
      <c r="G825" s="10"/>
      <c r="H825" s="18" t="str">
        <f aca="false">IF(OR($B825="",$D825=""),"",IFERROR(INDEX('Tarifs negocies'!$C$5:$C$404,MATCH($B825&amp;"|"&amp;$D825,'Tarifs negocies'!$D$5:$D$404,0)),IFERROR(INDEX(Catalogue!$D$5:$D$304,MATCH($D825,Catalogue!$A$5:$A$304,0))*(1-IFERROR(INDEX(Clients!$F$5:$F$204,MATCH($B825,Clients!$A$5:$A$204,0)),0)),"")))</f>
        <v/>
      </c>
      <c r="I825" s="18" t="str">
        <f aca="false">IF(OR($G825="",$H825=""),"",$G825*$H825)</f>
        <v/>
      </c>
      <c r="J825" s="15"/>
      <c r="K825" s="10"/>
    </row>
    <row r="826" customFormat="false" ht="15" hidden="false" customHeight="false" outlineLevel="0" collapsed="false">
      <c r="A826" s="15"/>
      <c r="B826" s="10"/>
      <c r="C826" s="16" t="str">
        <f aca="false">IF($B826="","",IFERROR(INDEX(Clients!$B$5:$B$204,MATCH($B826,Clients!$A$5:$A$204,0)),"Code client inconnu"))</f>
        <v/>
      </c>
      <c r="D826" s="10"/>
      <c r="E826" s="16" t="str">
        <f aca="false">IF($D826="","",IFERROR(INDEX(Catalogue!$B$5:$B$304,MATCH($D826,Catalogue!$A$5:$A$304,0)),"Code produit inconnu"))</f>
        <v/>
      </c>
      <c r="F826" s="17" t="str">
        <f aca="false">IF($D826="","",IFERROR(INDEX(Catalogue!$C$5:$C$304,MATCH($D826,Catalogue!$A$5:$A$304,0)),""))</f>
        <v/>
      </c>
      <c r="G826" s="10"/>
      <c r="H826" s="18" t="str">
        <f aca="false">IF(OR($B826="",$D826=""),"",IFERROR(INDEX('Tarifs negocies'!$C$5:$C$404,MATCH($B826&amp;"|"&amp;$D826,'Tarifs negocies'!$D$5:$D$404,0)),IFERROR(INDEX(Catalogue!$D$5:$D$304,MATCH($D826,Catalogue!$A$5:$A$304,0))*(1-IFERROR(INDEX(Clients!$F$5:$F$204,MATCH($B826,Clients!$A$5:$A$204,0)),0)),"")))</f>
        <v/>
      </c>
      <c r="I826" s="18" t="str">
        <f aca="false">IF(OR($G826="",$H826=""),"",$G826*$H826)</f>
        <v/>
      </c>
      <c r="J826" s="15"/>
      <c r="K826" s="10"/>
    </row>
    <row r="827" customFormat="false" ht="15" hidden="false" customHeight="false" outlineLevel="0" collapsed="false">
      <c r="A827" s="15"/>
      <c r="B827" s="10"/>
      <c r="C827" s="16" t="str">
        <f aca="false">IF($B827="","",IFERROR(INDEX(Clients!$B$5:$B$204,MATCH($B827,Clients!$A$5:$A$204,0)),"Code client inconnu"))</f>
        <v/>
      </c>
      <c r="D827" s="10"/>
      <c r="E827" s="16" t="str">
        <f aca="false">IF($D827="","",IFERROR(INDEX(Catalogue!$B$5:$B$304,MATCH($D827,Catalogue!$A$5:$A$304,0)),"Code produit inconnu"))</f>
        <v/>
      </c>
      <c r="F827" s="17" t="str">
        <f aca="false">IF($D827="","",IFERROR(INDEX(Catalogue!$C$5:$C$304,MATCH($D827,Catalogue!$A$5:$A$304,0)),""))</f>
        <v/>
      </c>
      <c r="G827" s="10"/>
      <c r="H827" s="18" t="str">
        <f aca="false">IF(OR($B827="",$D827=""),"",IFERROR(INDEX('Tarifs negocies'!$C$5:$C$404,MATCH($B827&amp;"|"&amp;$D827,'Tarifs negocies'!$D$5:$D$404,0)),IFERROR(INDEX(Catalogue!$D$5:$D$304,MATCH($D827,Catalogue!$A$5:$A$304,0))*(1-IFERROR(INDEX(Clients!$F$5:$F$204,MATCH($B827,Clients!$A$5:$A$204,0)),0)),"")))</f>
        <v/>
      </c>
      <c r="I827" s="18" t="str">
        <f aca="false">IF(OR($G827="",$H827=""),"",$G827*$H827)</f>
        <v/>
      </c>
      <c r="J827" s="15"/>
      <c r="K827" s="10"/>
    </row>
    <row r="828" customFormat="false" ht="15" hidden="false" customHeight="false" outlineLevel="0" collapsed="false">
      <c r="A828" s="15"/>
      <c r="B828" s="10"/>
      <c r="C828" s="16" t="str">
        <f aca="false">IF($B828="","",IFERROR(INDEX(Clients!$B$5:$B$204,MATCH($B828,Clients!$A$5:$A$204,0)),"Code client inconnu"))</f>
        <v/>
      </c>
      <c r="D828" s="10"/>
      <c r="E828" s="16" t="str">
        <f aca="false">IF($D828="","",IFERROR(INDEX(Catalogue!$B$5:$B$304,MATCH($D828,Catalogue!$A$5:$A$304,0)),"Code produit inconnu"))</f>
        <v/>
      </c>
      <c r="F828" s="17" t="str">
        <f aca="false">IF($D828="","",IFERROR(INDEX(Catalogue!$C$5:$C$304,MATCH($D828,Catalogue!$A$5:$A$304,0)),""))</f>
        <v/>
      </c>
      <c r="G828" s="10"/>
      <c r="H828" s="18" t="str">
        <f aca="false">IF(OR($B828="",$D828=""),"",IFERROR(INDEX('Tarifs negocies'!$C$5:$C$404,MATCH($B828&amp;"|"&amp;$D828,'Tarifs negocies'!$D$5:$D$404,0)),IFERROR(INDEX(Catalogue!$D$5:$D$304,MATCH($D828,Catalogue!$A$5:$A$304,0))*(1-IFERROR(INDEX(Clients!$F$5:$F$204,MATCH($B828,Clients!$A$5:$A$204,0)),0)),"")))</f>
        <v/>
      </c>
      <c r="I828" s="18" t="str">
        <f aca="false">IF(OR($G828="",$H828=""),"",$G828*$H828)</f>
        <v/>
      </c>
      <c r="J828" s="15"/>
      <c r="K828" s="10"/>
    </row>
    <row r="829" customFormat="false" ht="15" hidden="false" customHeight="false" outlineLevel="0" collapsed="false">
      <c r="A829" s="15"/>
      <c r="B829" s="10"/>
      <c r="C829" s="16" t="str">
        <f aca="false">IF($B829="","",IFERROR(INDEX(Clients!$B$5:$B$204,MATCH($B829,Clients!$A$5:$A$204,0)),"Code client inconnu"))</f>
        <v/>
      </c>
      <c r="D829" s="10"/>
      <c r="E829" s="16" t="str">
        <f aca="false">IF($D829="","",IFERROR(INDEX(Catalogue!$B$5:$B$304,MATCH($D829,Catalogue!$A$5:$A$304,0)),"Code produit inconnu"))</f>
        <v/>
      </c>
      <c r="F829" s="17" t="str">
        <f aca="false">IF($D829="","",IFERROR(INDEX(Catalogue!$C$5:$C$304,MATCH($D829,Catalogue!$A$5:$A$304,0)),""))</f>
        <v/>
      </c>
      <c r="G829" s="10"/>
      <c r="H829" s="18" t="str">
        <f aca="false">IF(OR($B829="",$D829=""),"",IFERROR(INDEX('Tarifs negocies'!$C$5:$C$404,MATCH($B829&amp;"|"&amp;$D829,'Tarifs negocies'!$D$5:$D$404,0)),IFERROR(INDEX(Catalogue!$D$5:$D$304,MATCH($D829,Catalogue!$A$5:$A$304,0))*(1-IFERROR(INDEX(Clients!$F$5:$F$204,MATCH($B829,Clients!$A$5:$A$204,0)),0)),"")))</f>
        <v/>
      </c>
      <c r="I829" s="18" t="str">
        <f aca="false">IF(OR($G829="",$H829=""),"",$G829*$H829)</f>
        <v/>
      </c>
      <c r="J829" s="15"/>
      <c r="K829" s="10"/>
    </row>
    <row r="830" customFormat="false" ht="15" hidden="false" customHeight="false" outlineLevel="0" collapsed="false">
      <c r="A830" s="15"/>
      <c r="B830" s="10"/>
      <c r="C830" s="16" t="str">
        <f aca="false">IF($B830="","",IFERROR(INDEX(Clients!$B$5:$B$204,MATCH($B830,Clients!$A$5:$A$204,0)),"Code client inconnu"))</f>
        <v/>
      </c>
      <c r="D830" s="10"/>
      <c r="E830" s="16" t="str">
        <f aca="false">IF($D830="","",IFERROR(INDEX(Catalogue!$B$5:$B$304,MATCH($D830,Catalogue!$A$5:$A$304,0)),"Code produit inconnu"))</f>
        <v/>
      </c>
      <c r="F830" s="17" t="str">
        <f aca="false">IF($D830="","",IFERROR(INDEX(Catalogue!$C$5:$C$304,MATCH($D830,Catalogue!$A$5:$A$304,0)),""))</f>
        <v/>
      </c>
      <c r="G830" s="10"/>
      <c r="H830" s="18" t="str">
        <f aca="false">IF(OR($B830="",$D830=""),"",IFERROR(INDEX('Tarifs negocies'!$C$5:$C$404,MATCH($B830&amp;"|"&amp;$D830,'Tarifs negocies'!$D$5:$D$404,0)),IFERROR(INDEX(Catalogue!$D$5:$D$304,MATCH($D830,Catalogue!$A$5:$A$304,0))*(1-IFERROR(INDEX(Clients!$F$5:$F$204,MATCH($B830,Clients!$A$5:$A$204,0)),0)),"")))</f>
        <v/>
      </c>
      <c r="I830" s="18" t="str">
        <f aca="false">IF(OR($G830="",$H830=""),"",$G830*$H830)</f>
        <v/>
      </c>
      <c r="J830" s="15"/>
      <c r="K830" s="10"/>
    </row>
    <row r="831" customFormat="false" ht="15" hidden="false" customHeight="false" outlineLevel="0" collapsed="false">
      <c r="A831" s="15"/>
      <c r="B831" s="10"/>
      <c r="C831" s="16" t="str">
        <f aca="false">IF($B831="","",IFERROR(INDEX(Clients!$B$5:$B$204,MATCH($B831,Clients!$A$5:$A$204,0)),"Code client inconnu"))</f>
        <v/>
      </c>
      <c r="D831" s="10"/>
      <c r="E831" s="16" t="str">
        <f aca="false">IF($D831="","",IFERROR(INDEX(Catalogue!$B$5:$B$304,MATCH($D831,Catalogue!$A$5:$A$304,0)),"Code produit inconnu"))</f>
        <v/>
      </c>
      <c r="F831" s="17" t="str">
        <f aca="false">IF($D831="","",IFERROR(INDEX(Catalogue!$C$5:$C$304,MATCH($D831,Catalogue!$A$5:$A$304,0)),""))</f>
        <v/>
      </c>
      <c r="G831" s="10"/>
      <c r="H831" s="18" t="str">
        <f aca="false">IF(OR($B831="",$D831=""),"",IFERROR(INDEX('Tarifs negocies'!$C$5:$C$404,MATCH($B831&amp;"|"&amp;$D831,'Tarifs negocies'!$D$5:$D$404,0)),IFERROR(INDEX(Catalogue!$D$5:$D$304,MATCH($D831,Catalogue!$A$5:$A$304,0))*(1-IFERROR(INDEX(Clients!$F$5:$F$204,MATCH($B831,Clients!$A$5:$A$204,0)),0)),"")))</f>
        <v/>
      </c>
      <c r="I831" s="18" t="str">
        <f aca="false">IF(OR($G831="",$H831=""),"",$G831*$H831)</f>
        <v/>
      </c>
      <c r="J831" s="15"/>
      <c r="K831" s="10"/>
    </row>
    <row r="832" customFormat="false" ht="15" hidden="false" customHeight="false" outlineLevel="0" collapsed="false">
      <c r="A832" s="15"/>
      <c r="B832" s="10"/>
      <c r="C832" s="16" t="str">
        <f aca="false">IF($B832="","",IFERROR(INDEX(Clients!$B$5:$B$204,MATCH($B832,Clients!$A$5:$A$204,0)),"Code client inconnu"))</f>
        <v/>
      </c>
      <c r="D832" s="10"/>
      <c r="E832" s="16" t="str">
        <f aca="false">IF($D832="","",IFERROR(INDEX(Catalogue!$B$5:$B$304,MATCH($D832,Catalogue!$A$5:$A$304,0)),"Code produit inconnu"))</f>
        <v/>
      </c>
      <c r="F832" s="17" t="str">
        <f aca="false">IF($D832="","",IFERROR(INDEX(Catalogue!$C$5:$C$304,MATCH($D832,Catalogue!$A$5:$A$304,0)),""))</f>
        <v/>
      </c>
      <c r="G832" s="10"/>
      <c r="H832" s="18" t="str">
        <f aca="false">IF(OR($B832="",$D832=""),"",IFERROR(INDEX('Tarifs negocies'!$C$5:$C$404,MATCH($B832&amp;"|"&amp;$D832,'Tarifs negocies'!$D$5:$D$404,0)),IFERROR(INDEX(Catalogue!$D$5:$D$304,MATCH($D832,Catalogue!$A$5:$A$304,0))*(1-IFERROR(INDEX(Clients!$F$5:$F$204,MATCH($B832,Clients!$A$5:$A$204,0)),0)),"")))</f>
        <v/>
      </c>
      <c r="I832" s="18" t="str">
        <f aca="false">IF(OR($G832="",$H832=""),"",$G832*$H832)</f>
        <v/>
      </c>
      <c r="J832" s="15"/>
      <c r="K832" s="10"/>
    </row>
    <row r="833" customFormat="false" ht="15" hidden="false" customHeight="false" outlineLevel="0" collapsed="false">
      <c r="A833" s="15"/>
      <c r="B833" s="10"/>
      <c r="C833" s="16" t="str">
        <f aca="false">IF($B833="","",IFERROR(INDEX(Clients!$B$5:$B$204,MATCH($B833,Clients!$A$5:$A$204,0)),"Code client inconnu"))</f>
        <v/>
      </c>
      <c r="D833" s="10"/>
      <c r="E833" s="16" t="str">
        <f aca="false">IF($D833="","",IFERROR(INDEX(Catalogue!$B$5:$B$304,MATCH($D833,Catalogue!$A$5:$A$304,0)),"Code produit inconnu"))</f>
        <v/>
      </c>
      <c r="F833" s="17" t="str">
        <f aca="false">IF($D833="","",IFERROR(INDEX(Catalogue!$C$5:$C$304,MATCH($D833,Catalogue!$A$5:$A$304,0)),""))</f>
        <v/>
      </c>
      <c r="G833" s="10"/>
      <c r="H833" s="18" t="str">
        <f aca="false">IF(OR($B833="",$D833=""),"",IFERROR(INDEX('Tarifs negocies'!$C$5:$C$404,MATCH($B833&amp;"|"&amp;$D833,'Tarifs negocies'!$D$5:$D$404,0)),IFERROR(INDEX(Catalogue!$D$5:$D$304,MATCH($D833,Catalogue!$A$5:$A$304,0))*(1-IFERROR(INDEX(Clients!$F$5:$F$204,MATCH($B833,Clients!$A$5:$A$204,0)),0)),"")))</f>
        <v/>
      </c>
      <c r="I833" s="18" t="str">
        <f aca="false">IF(OR($G833="",$H833=""),"",$G833*$H833)</f>
        <v/>
      </c>
      <c r="J833" s="15"/>
      <c r="K833" s="10"/>
    </row>
    <row r="834" customFormat="false" ht="15" hidden="false" customHeight="false" outlineLevel="0" collapsed="false">
      <c r="A834" s="15"/>
      <c r="B834" s="10"/>
      <c r="C834" s="16" t="str">
        <f aca="false">IF($B834="","",IFERROR(INDEX(Clients!$B$5:$B$204,MATCH($B834,Clients!$A$5:$A$204,0)),"Code client inconnu"))</f>
        <v/>
      </c>
      <c r="D834" s="10"/>
      <c r="E834" s="16" t="str">
        <f aca="false">IF($D834="","",IFERROR(INDEX(Catalogue!$B$5:$B$304,MATCH($D834,Catalogue!$A$5:$A$304,0)),"Code produit inconnu"))</f>
        <v/>
      </c>
      <c r="F834" s="17" t="str">
        <f aca="false">IF($D834="","",IFERROR(INDEX(Catalogue!$C$5:$C$304,MATCH($D834,Catalogue!$A$5:$A$304,0)),""))</f>
        <v/>
      </c>
      <c r="G834" s="10"/>
      <c r="H834" s="18" t="str">
        <f aca="false">IF(OR($B834="",$D834=""),"",IFERROR(INDEX('Tarifs negocies'!$C$5:$C$404,MATCH($B834&amp;"|"&amp;$D834,'Tarifs negocies'!$D$5:$D$404,0)),IFERROR(INDEX(Catalogue!$D$5:$D$304,MATCH($D834,Catalogue!$A$5:$A$304,0))*(1-IFERROR(INDEX(Clients!$F$5:$F$204,MATCH($B834,Clients!$A$5:$A$204,0)),0)),"")))</f>
        <v/>
      </c>
      <c r="I834" s="18" t="str">
        <f aca="false">IF(OR($G834="",$H834=""),"",$G834*$H834)</f>
        <v/>
      </c>
      <c r="J834" s="15"/>
      <c r="K834" s="10"/>
    </row>
    <row r="835" customFormat="false" ht="15" hidden="false" customHeight="false" outlineLevel="0" collapsed="false">
      <c r="A835" s="15"/>
      <c r="B835" s="10"/>
      <c r="C835" s="16" t="str">
        <f aca="false">IF($B835="","",IFERROR(INDEX(Clients!$B$5:$B$204,MATCH($B835,Clients!$A$5:$A$204,0)),"Code client inconnu"))</f>
        <v/>
      </c>
      <c r="D835" s="10"/>
      <c r="E835" s="16" t="str">
        <f aca="false">IF($D835="","",IFERROR(INDEX(Catalogue!$B$5:$B$304,MATCH($D835,Catalogue!$A$5:$A$304,0)),"Code produit inconnu"))</f>
        <v/>
      </c>
      <c r="F835" s="17" t="str">
        <f aca="false">IF($D835="","",IFERROR(INDEX(Catalogue!$C$5:$C$304,MATCH($D835,Catalogue!$A$5:$A$304,0)),""))</f>
        <v/>
      </c>
      <c r="G835" s="10"/>
      <c r="H835" s="18" t="str">
        <f aca="false">IF(OR($B835="",$D835=""),"",IFERROR(INDEX('Tarifs negocies'!$C$5:$C$404,MATCH($B835&amp;"|"&amp;$D835,'Tarifs negocies'!$D$5:$D$404,0)),IFERROR(INDEX(Catalogue!$D$5:$D$304,MATCH($D835,Catalogue!$A$5:$A$304,0))*(1-IFERROR(INDEX(Clients!$F$5:$F$204,MATCH($B835,Clients!$A$5:$A$204,0)),0)),"")))</f>
        <v/>
      </c>
      <c r="I835" s="18" t="str">
        <f aca="false">IF(OR($G835="",$H835=""),"",$G835*$H835)</f>
        <v/>
      </c>
      <c r="J835" s="15"/>
      <c r="K835" s="10"/>
    </row>
    <row r="836" customFormat="false" ht="15" hidden="false" customHeight="false" outlineLevel="0" collapsed="false">
      <c r="A836" s="15"/>
      <c r="B836" s="10"/>
      <c r="C836" s="16" t="str">
        <f aca="false">IF($B836="","",IFERROR(INDEX(Clients!$B$5:$B$204,MATCH($B836,Clients!$A$5:$A$204,0)),"Code client inconnu"))</f>
        <v/>
      </c>
      <c r="D836" s="10"/>
      <c r="E836" s="16" t="str">
        <f aca="false">IF($D836="","",IFERROR(INDEX(Catalogue!$B$5:$B$304,MATCH($D836,Catalogue!$A$5:$A$304,0)),"Code produit inconnu"))</f>
        <v/>
      </c>
      <c r="F836" s="17" t="str">
        <f aca="false">IF($D836="","",IFERROR(INDEX(Catalogue!$C$5:$C$304,MATCH($D836,Catalogue!$A$5:$A$304,0)),""))</f>
        <v/>
      </c>
      <c r="G836" s="10"/>
      <c r="H836" s="18" t="str">
        <f aca="false">IF(OR($B836="",$D836=""),"",IFERROR(INDEX('Tarifs negocies'!$C$5:$C$404,MATCH($B836&amp;"|"&amp;$D836,'Tarifs negocies'!$D$5:$D$404,0)),IFERROR(INDEX(Catalogue!$D$5:$D$304,MATCH($D836,Catalogue!$A$5:$A$304,0))*(1-IFERROR(INDEX(Clients!$F$5:$F$204,MATCH($B836,Clients!$A$5:$A$204,0)),0)),"")))</f>
        <v/>
      </c>
      <c r="I836" s="18" t="str">
        <f aca="false">IF(OR($G836="",$H836=""),"",$G836*$H836)</f>
        <v/>
      </c>
      <c r="J836" s="15"/>
      <c r="K836" s="10"/>
    </row>
    <row r="837" customFormat="false" ht="15" hidden="false" customHeight="false" outlineLevel="0" collapsed="false">
      <c r="A837" s="15"/>
      <c r="B837" s="10"/>
      <c r="C837" s="16" t="str">
        <f aca="false">IF($B837="","",IFERROR(INDEX(Clients!$B$5:$B$204,MATCH($B837,Clients!$A$5:$A$204,0)),"Code client inconnu"))</f>
        <v/>
      </c>
      <c r="D837" s="10"/>
      <c r="E837" s="16" t="str">
        <f aca="false">IF($D837="","",IFERROR(INDEX(Catalogue!$B$5:$B$304,MATCH($D837,Catalogue!$A$5:$A$304,0)),"Code produit inconnu"))</f>
        <v/>
      </c>
      <c r="F837" s="17" t="str">
        <f aca="false">IF($D837="","",IFERROR(INDEX(Catalogue!$C$5:$C$304,MATCH($D837,Catalogue!$A$5:$A$304,0)),""))</f>
        <v/>
      </c>
      <c r="G837" s="10"/>
      <c r="H837" s="18" t="str">
        <f aca="false">IF(OR($B837="",$D837=""),"",IFERROR(INDEX('Tarifs negocies'!$C$5:$C$404,MATCH($B837&amp;"|"&amp;$D837,'Tarifs negocies'!$D$5:$D$404,0)),IFERROR(INDEX(Catalogue!$D$5:$D$304,MATCH($D837,Catalogue!$A$5:$A$304,0))*(1-IFERROR(INDEX(Clients!$F$5:$F$204,MATCH($B837,Clients!$A$5:$A$204,0)),0)),"")))</f>
        <v/>
      </c>
      <c r="I837" s="18" t="str">
        <f aca="false">IF(OR($G837="",$H837=""),"",$G837*$H837)</f>
        <v/>
      </c>
      <c r="J837" s="15"/>
      <c r="K837" s="10"/>
    </row>
    <row r="838" customFormat="false" ht="15" hidden="false" customHeight="false" outlineLevel="0" collapsed="false">
      <c r="A838" s="15"/>
      <c r="B838" s="10"/>
      <c r="C838" s="16" t="str">
        <f aca="false">IF($B838="","",IFERROR(INDEX(Clients!$B$5:$B$204,MATCH($B838,Clients!$A$5:$A$204,0)),"Code client inconnu"))</f>
        <v/>
      </c>
      <c r="D838" s="10"/>
      <c r="E838" s="16" t="str">
        <f aca="false">IF($D838="","",IFERROR(INDEX(Catalogue!$B$5:$B$304,MATCH($D838,Catalogue!$A$5:$A$304,0)),"Code produit inconnu"))</f>
        <v/>
      </c>
      <c r="F838" s="17" t="str">
        <f aca="false">IF($D838="","",IFERROR(INDEX(Catalogue!$C$5:$C$304,MATCH($D838,Catalogue!$A$5:$A$304,0)),""))</f>
        <v/>
      </c>
      <c r="G838" s="10"/>
      <c r="H838" s="18" t="str">
        <f aca="false">IF(OR($B838="",$D838=""),"",IFERROR(INDEX('Tarifs negocies'!$C$5:$C$404,MATCH($B838&amp;"|"&amp;$D838,'Tarifs negocies'!$D$5:$D$404,0)),IFERROR(INDEX(Catalogue!$D$5:$D$304,MATCH($D838,Catalogue!$A$5:$A$304,0))*(1-IFERROR(INDEX(Clients!$F$5:$F$204,MATCH($B838,Clients!$A$5:$A$204,0)),0)),"")))</f>
        <v/>
      </c>
      <c r="I838" s="18" t="str">
        <f aca="false">IF(OR($G838="",$H838=""),"",$G838*$H838)</f>
        <v/>
      </c>
      <c r="J838" s="15"/>
      <c r="K838" s="10"/>
    </row>
    <row r="839" customFormat="false" ht="15" hidden="false" customHeight="false" outlineLevel="0" collapsed="false">
      <c r="A839" s="15"/>
      <c r="B839" s="10"/>
      <c r="C839" s="16" t="str">
        <f aca="false">IF($B839="","",IFERROR(INDEX(Clients!$B$5:$B$204,MATCH($B839,Clients!$A$5:$A$204,0)),"Code client inconnu"))</f>
        <v/>
      </c>
      <c r="D839" s="10"/>
      <c r="E839" s="16" t="str">
        <f aca="false">IF($D839="","",IFERROR(INDEX(Catalogue!$B$5:$B$304,MATCH($D839,Catalogue!$A$5:$A$304,0)),"Code produit inconnu"))</f>
        <v/>
      </c>
      <c r="F839" s="17" t="str">
        <f aca="false">IF($D839="","",IFERROR(INDEX(Catalogue!$C$5:$C$304,MATCH($D839,Catalogue!$A$5:$A$304,0)),""))</f>
        <v/>
      </c>
      <c r="G839" s="10"/>
      <c r="H839" s="18" t="str">
        <f aca="false">IF(OR($B839="",$D839=""),"",IFERROR(INDEX('Tarifs negocies'!$C$5:$C$404,MATCH($B839&amp;"|"&amp;$D839,'Tarifs negocies'!$D$5:$D$404,0)),IFERROR(INDEX(Catalogue!$D$5:$D$304,MATCH($D839,Catalogue!$A$5:$A$304,0))*(1-IFERROR(INDEX(Clients!$F$5:$F$204,MATCH($B839,Clients!$A$5:$A$204,0)),0)),"")))</f>
        <v/>
      </c>
      <c r="I839" s="18" t="str">
        <f aca="false">IF(OR($G839="",$H839=""),"",$G839*$H839)</f>
        <v/>
      </c>
      <c r="J839" s="15"/>
      <c r="K839" s="10"/>
    </row>
    <row r="840" customFormat="false" ht="15" hidden="false" customHeight="false" outlineLevel="0" collapsed="false">
      <c r="A840" s="15"/>
      <c r="B840" s="10"/>
      <c r="C840" s="16" t="str">
        <f aca="false">IF($B840="","",IFERROR(INDEX(Clients!$B$5:$B$204,MATCH($B840,Clients!$A$5:$A$204,0)),"Code client inconnu"))</f>
        <v/>
      </c>
      <c r="D840" s="10"/>
      <c r="E840" s="16" t="str">
        <f aca="false">IF($D840="","",IFERROR(INDEX(Catalogue!$B$5:$B$304,MATCH($D840,Catalogue!$A$5:$A$304,0)),"Code produit inconnu"))</f>
        <v/>
      </c>
      <c r="F840" s="17" t="str">
        <f aca="false">IF($D840="","",IFERROR(INDEX(Catalogue!$C$5:$C$304,MATCH($D840,Catalogue!$A$5:$A$304,0)),""))</f>
        <v/>
      </c>
      <c r="G840" s="10"/>
      <c r="H840" s="18" t="str">
        <f aca="false">IF(OR($B840="",$D840=""),"",IFERROR(INDEX('Tarifs negocies'!$C$5:$C$404,MATCH($B840&amp;"|"&amp;$D840,'Tarifs negocies'!$D$5:$D$404,0)),IFERROR(INDEX(Catalogue!$D$5:$D$304,MATCH($D840,Catalogue!$A$5:$A$304,0))*(1-IFERROR(INDEX(Clients!$F$5:$F$204,MATCH($B840,Clients!$A$5:$A$204,0)),0)),"")))</f>
        <v/>
      </c>
      <c r="I840" s="18" t="str">
        <f aca="false">IF(OR($G840="",$H840=""),"",$G840*$H840)</f>
        <v/>
      </c>
      <c r="J840" s="15"/>
      <c r="K840" s="10"/>
    </row>
    <row r="841" customFormat="false" ht="15" hidden="false" customHeight="false" outlineLevel="0" collapsed="false">
      <c r="A841" s="15"/>
      <c r="B841" s="10"/>
      <c r="C841" s="16" t="str">
        <f aca="false">IF($B841="","",IFERROR(INDEX(Clients!$B$5:$B$204,MATCH($B841,Clients!$A$5:$A$204,0)),"Code client inconnu"))</f>
        <v/>
      </c>
      <c r="D841" s="10"/>
      <c r="E841" s="16" t="str">
        <f aca="false">IF($D841="","",IFERROR(INDEX(Catalogue!$B$5:$B$304,MATCH($D841,Catalogue!$A$5:$A$304,0)),"Code produit inconnu"))</f>
        <v/>
      </c>
      <c r="F841" s="17" t="str">
        <f aca="false">IF($D841="","",IFERROR(INDEX(Catalogue!$C$5:$C$304,MATCH($D841,Catalogue!$A$5:$A$304,0)),""))</f>
        <v/>
      </c>
      <c r="G841" s="10"/>
      <c r="H841" s="18" t="str">
        <f aca="false">IF(OR($B841="",$D841=""),"",IFERROR(INDEX('Tarifs negocies'!$C$5:$C$404,MATCH($B841&amp;"|"&amp;$D841,'Tarifs negocies'!$D$5:$D$404,0)),IFERROR(INDEX(Catalogue!$D$5:$D$304,MATCH($D841,Catalogue!$A$5:$A$304,0))*(1-IFERROR(INDEX(Clients!$F$5:$F$204,MATCH($B841,Clients!$A$5:$A$204,0)),0)),"")))</f>
        <v/>
      </c>
      <c r="I841" s="18" t="str">
        <f aca="false">IF(OR($G841="",$H841=""),"",$G841*$H841)</f>
        <v/>
      </c>
      <c r="J841" s="15"/>
      <c r="K841" s="10"/>
    </row>
    <row r="842" customFormat="false" ht="15" hidden="false" customHeight="false" outlineLevel="0" collapsed="false">
      <c r="A842" s="15"/>
      <c r="B842" s="10"/>
      <c r="C842" s="16" t="str">
        <f aca="false">IF($B842="","",IFERROR(INDEX(Clients!$B$5:$B$204,MATCH($B842,Clients!$A$5:$A$204,0)),"Code client inconnu"))</f>
        <v/>
      </c>
      <c r="D842" s="10"/>
      <c r="E842" s="16" t="str">
        <f aca="false">IF($D842="","",IFERROR(INDEX(Catalogue!$B$5:$B$304,MATCH($D842,Catalogue!$A$5:$A$304,0)),"Code produit inconnu"))</f>
        <v/>
      </c>
      <c r="F842" s="17" t="str">
        <f aca="false">IF($D842="","",IFERROR(INDEX(Catalogue!$C$5:$C$304,MATCH($D842,Catalogue!$A$5:$A$304,0)),""))</f>
        <v/>
      </c>
      <c r="G842" s="10"/>
      <c r="H842" s="18" t="str">
        <f aca="false">IF(OR($B842="",$D842=""),"",IFERROR(INDEX('Tarifs negocies'!$C$5:$C$404,MATCH($B842&amp;"|"&amp;$D842,'Tarifs negocies'!$D$5:$D$404,0)),IFERROR(INDEX(Catalogue!$D$5:$D$304,MATCH($D842,Catalogue!$A$5:$A$304,0))*(1-IFERROR(INDEX(Clients!$F$5:$F$204,MATCH($B842,Clients!$A$5:$A$204,0)),0)),"")))</f>
        <v/>
      </c>
      <c r="I842" s="18" t="str">
        <f aca="false">IF(OR($G842="",$H842=""),"",$G842*$H842)</f>
        <v/>
      </c>
      <c r="J842" s="15"/>
      <c r="K842" s="10"/>
    </row>
    <row r="843" customFormat="false" ht="15" hidden="false" customHeight="false" outlineLevel="0" collapsed="false">
      <c r="A843" s="15"/>
      <c r="B843" s="10"/>
      <c r="C843" s="16" t="str">
        <f aca="false">IF($B843="","",IFERROR(INDEX(Clients!$B$5:$B$204,MATCH($B843,Clients!$A$5:$A$204,0)),"Code client inconnu"))</f>
        <v/>
      </c>
      <c r="D843" s="10"/>
      <c r="E843" s="16" t="str">
        <f aca="false">IF($D843="","",IFERROR(INDEX(Catalogue!$B$5:$B$304,MATCH($D843,Catalogue!$A$5:$A$304,0)),"Code produit inconnu"))</f>
        <v/>
      </c>
      <c r="F843" s="17" t="str">
        <f aca="false">IF($D843="","",IFERROR(INDEX(Catalogue!$C$5:$C$304,MATCH($D843,Catalogue!$A$5:$A$304,0)),""))</f>
        <v/>
      </c>
      <c r="G843" s="10"/>
      <c r="H843" s="18" t="str">
        <f aca="false">IF(OR($B843="",$D843=""),"",IFERROR(INDEX('Tarifs negocies'!$C$5:$C$404,MATCH($B843&amp;"|"&amp;$D843,'Tarifs negocies'!$D$5:$D$404,0)),IFERROR(INDEX(Catalogue!$D$5:$D$304,MATCH($D843,Catalogue!$A$5:$A$304,0))*(1-IFERROR(INDEX(Clients!$F$5:$F$204,MATCH($B843,Clients!$A$5:$A$204,0)),0)),"")))</f>
        <v/>
      </c>
      <c r="I843" s="18" t="str">
        <f aca="false">IF(OR($G843="",$H843=""),"",$G843*$H843)</f>
        <v/>
      </c>
      <c r="J843" s="15"/>
      <c r="K843" s="10"/>
    </row>
    <row r="844" customFormat="false" ht="15" hidden="false" customHeight="false" outlineLevel="0" collapsed="false">
      <c r="A844" s="15"/>
      <c r="B844" s="10"/>
      <c r="C844" s="16" t="str">
        <f aca="false">IF($B844="","",IFERROR(INDEX(Clients!$B$5:$B$204,MATCH($B844,Clients!$A$5:$A$204,0)),"Code client inconnu"))</f>
        <v/>
      </c>
      <c r="D844" s="10"/>
      <c r="E844" s="16" t="str">
        <f aca="false">IF($D844="","",IFERROR(INDEX(Catalogue!$B$5:$B$304,MATCH($D844,Catalogue!$A$5:$A$304,0)),"Code produit inconnu"))</f>
        <v/>
      </c>
      <c r="F844" s="17" t="str">
        <f aca="false">IF($D844="","",IFERROR(INDEX(Catalogue!$C$5:$C$304,MATCH($D844,Catalogue!$A$5:$A$304,0)),""))</f>
        <v/>
      </c>
      <c r="G844" s="10"/>
      <c r="H844" s="18" t="str">
        <f aca="false">IF(OR($B844="",$D844=""),"",IFERROR(INDEX('Tarifs negocies'!$C$5:$C$404,MATCH($B844&amp;"|"&amp;$D844,'Tarifs negocies'!$D$5:$D$404,0)),IFERROR(INDEX(Catalogue!$D$5:$D$304,MATCH($D844,Catalogue!$A$5:$A$304,0))*(1-IFERROR(INDEX(Clients!$F$5:$F$204,MATCH($B844,Clients!$A$5:$A$204,0)),0)),"")))</f>
        <v/>
      </c>
      <c r="I844" s="18" t="str">
        <f aca="false">IF(OR($G844="",$H844=""),"",$G844*$H844)</f>
        <v/>
      </c>
      <c r="J844" s="15"/>
      <c r="K844" s="10"/>
    </row>
    <row r="845" customFormat="false" ht="15" hidden="false" customHeight="false" outlineLevel="0" collapsed="false">
      <c r="A845" s="15"/>
      <c r="B845" s="10"/>
      <c r="C845" s="16" t="str">
        <f aca="false">IF($B845="","",IFERROR(INDEX(Clients!$B$5:$B$204,MATCH($B845,Clients!$A$5:$A$204,0)),"Code client inconnu"))</f>
        <v/>
      </c>
      <c r="D845" s="10"/>
      <c r="E845" s="16" t="str">
        <f aca="false">IF($D845="","",IFERROR(INDEX(Catalogue!$B$5:$B$304,MATCH($D845,Catalogue!$A$5:$A$304,0)),"Code produit inconnu"))</f>
        <v/>
      </c>
      <c r="F845" s="17" t="str">
        <f aca="false">IF($D845="","",IFERROR(INDEX(Catalogue!$C$5:$C$304,MATCH($D845,Catalogue!$A$5:$A$304,0)),""))</f>
        <v/>
      </c>
      <c r="G845" s="10"/>
      <c r="H845" s="18" t="str">
        <f aca="false">IF(OR($B845="",$D845=""),"",IFERROR(INDEX('Tarifs negocies'!$C$5:$C$404,MATCH($B845&amp;"|"&amp;$D845,'Tarifs negocies'!$D$5:$D$404,0)),IFERROR(INDEX(Catalogue!$D$5:$D$304,MATCH($D845,Catalogue!$A$5:$A$304,0))*(1-IFERROR(INDEX(Clients!$F$5:$F$204,MATCH($B845,Clients!$A$5:$A$204,0)),0)),"")))</f>
        <v/>
      </c>
      <c r="I845" s="18" t="str">
        <f aca="false">IF(OR($G845="",$H845=""),"",$G845*$H845)</f>
        <v/>
      </c>
      <c r="J845" s="15"/>
      <c r="K845" s="10"/>
    </row>
    <row r="846" customFormat="false" ht="15" hidden="false" customHeight="false" outlineLevel="0" collapsed="false">
      <c r="A846" s="15"/>
      <c r="B846" s="10"/>
      <c r="C846" s="16" t="str">
        <f aca="false">IF($B846="","",IFERROR(INDEX(Clients!$B$5:$B$204,MATCH($B846,Clients!$A$5:$A$204,0)),"Code client inconnu"))</f>
        <v/>
      </c>
      <c r="D846" s="10"/>
      <c r="E846" s="16" t="str">
        <f aca="false">IF($D846="","",IFERROR(INDEX(Catalogue!$B$5:$B$304,MATCH($D846,Catalogue!$A$5:$A$304,0)),"Code produit inconnu"))</f>
        <v/>
      </c>
      <c r="F846" s="17" t="str">
        <f aca="false">IF($D846="","",IFERROR(INDEX(Catalogue!$C$5:$C$304,MATCH($D846,Catalogue!$A$5:$A$304,0)),""))</f>
        <v/>
      </c>
      <c r="G846" s="10"/>
      <c r="H846" s="18" t="str">
        <f aca="false">IF(OR($B846="",$D846=""),"",IFERROR(INDEX('Tarifs negocies'!$C$5:$C$404,MATCH($B846&amp;"|"&amp;$D846,'Tarifs negocies'!$D$5:$D$404,0)),IFERROR(INDEX(Catalogue!$D$5:$D$304,MATCH($D846,Catalogue!$A$5:$A$304,0))*(1-IFERROR(INDEX(Clients!$F$5:$F$204,MATCH($B846,Clients!$A$5:$A$204,0)),0)),"")))</f>
        <v/>
      </c>
      <c r="I846" s="18" t="str">
        <f aca="false">IF(OR($G846="",$H846=""),"",$G846*$H846)</f>
        <v/>
      </c>
      <c r="J846" s="15"/>
      <c r="K846" s="10"/>
    </row>
    <row r="847" customFormat="false" ht="15" hidden="false" customHeight="false" outlineLevel="0" collapsed="false">
      <c r="A847" s="15"/>
      <c r="B847" s="10"/>
      <c r="C847" s="16" t="str">
        <f aca="false">IF($B847="","",IFERROR(INDEX(Clients!$B$5:$B$204,MATCH($B847,Clients!$A$5:$A$204,0)),"Code client inconnu"))</f>
        <v/>
      </c>
      <c r="D847" s="10"/>
      <c r="E847" s="16" t="str">
        <f aca="false">IF($D847="","",IFERROR(INDEX(Catalogue!$B$5:$B$304,MATCH($D847,Catalogue!$A$5:$A$304,0)),"Code produit inconnu"))</f>
        <v/>
      </c>
      <c r="F847" s="17" t="str">
        <f aca="false">IF($D847="","",IFERROR(INDEX(Catalogue!$C$5:$C$304,MATCH($D847,Catalogue!$A$5:$A$304,0)),""))</f>
        <v/>
      </c>
      <c r="G847" s="10"/>
      <c r="H847" s="18" t="str">
        <f aca="false">IF(OR($B847="",$D847=""),"",IFERROR(INDEX('Tarifs negocies'!$C$5:$C$404,MATCH($B847&amp;"|"&amp;$D847,'Tarifs negocies'!$D$5:$D$404,0)),IFERROR(INDEX(Catalogue!$D$5:$D$304,MATCH($D847,Catalogue!$A$5:$A$304,0))*(1-IFERROR(INDEX(Clients!$F$5:$F$204,MATCH($B847,Clients!$A$5:$A$204,0)),0)),"")))</f>
        <v/>
      </c>
      <c r="I847" s="18" t="str">
        <f aca="false">IF(OR($G847="",$H847=""),"",$G847*$H847)</f>
        <v/>
      </c>
      <c r="J847" s="15"/>
      <c r="K847" s="10"/>
    </row>
    <row r="848" customFormat="false" ht="15" hidden="false" customHeight="false" outlineLevel="0" collapsed="false">
      <c r="A848" s="15"/>
      <c r="B848" s="10"/>
      <c r="C848" s="16" t="str">
        <f aca="false">IF($B848="","",IFERROR(INDEX(Clients!$B$5:$B$204,MATCH($B848,Clients!$A$5:$A$204,0)),"Code client inconnu"))</f>
        <v/>
      </c>
      <c r="D848" s="10"/>
      <c r="E848" s="16" t="str">
        <f aca="false">IF($D848="","",IFERROR(INDEX(Catalogue!$B$5:$B$304,MATCH($D848,Catalogue!$A$5:$A$304,0)),"Code produit inconnu"))</f>
        <v/>
      </c>
      <c r="F848" s="17" t="str">
        <f aca="false">IF($D848="","",IFERROR(INDEX(Catalogue!$C$5:$C$304,MATCH($D848,Catalogue!$A$5:$A$304,0)),""))</f>
        <v/>
      </c>
      <c r="G848" s="10"/>
      <c r="H848" s="18" t="str">
        <f aca="false">IF(OR($B848="",$D848=""),"",IFERROR(INDEX('Tarifs negocies'!$C$5:$C$404,MATCH($B848&amp;"|"&amp;$D848,'Tarifs negocies'!$D$5:$D$404,0)),IFERROR(INDEX(Catalogue!$D$5:$D$304,MATCH($D848,Catalogue!$A$5:$A$304,0))*(1-IFERROR(INDEX(Clients!$F$5:$F$204,MATCH($B848,Clients!$A$5:$A$204,0)),0)),"")))</f>
        <v/>
      </c>
      <c r="I848" s="18" t="str">
        <f aca="false">IF(OR($G848="",$H848=""),"",$G848*$H848)</f>
        <v/>
      </c>
      <c r="J848" s="15"/>
      <c r="K848" s="10"/>
    </row>
    <row r="849" customFormat="false" ht="15" hidden="false" customHeight="false" outlineLevel="0" collapsed="false">
      <c r="A849" s="15"/>
      <c r="B849" s="10"/>
      <c r="C849" s="16" t="str">
        <f aca="false">IF($B849="","",IFERROR(INDEX(Clients!$B$5:$B$204,MATCH($B849,Clients!$A$5:$A$204,0)),"Code client inconnu"))</f>
        <v/>
      </c>
      <c r="D849" s="10"/>
      <c r="E849" s="16" t="str">
        <f aca="false">IF($D849="","",IFERROR(INDEX(Catalogue!$B$5:$B$304,MATCH($D849,Catalogue!$A$5:$A$304,0)),"Code produit inconnu"))</f>
        <v/>
      </c>
      <c r="F849" s="17" t="str">
        <f aca="false">IF($D849="","",IFERROR(INDEX(Catalogue!$C$5:$C$304,MATCH($D849,Catalogue!$A$5:$A$304,0)),""))</f>
        <v/>
      </c>
      <c r="G849" s="10"/>
      <c r="H849" s="18" t="str">
        <f aca="false">IF(OR($B849="",$D849=""),"",IFERROR(INDEX('Tarifs negocies'!$C$5:$C$404,MATCH($B849&amp;"|"&amp;$D849,'Tarifs negocies'!$D$5:$D$404,0)),IFERROR(INDEX(Catalogue!$D$5:$D$304,MATCH($D849,Catalogue!$A$5:$A$304,0))*(1-IFERROR(INDEX(Clients!$F$5:$F$204,MATCH($B849,Clients!$A$5:$A$204,0)),0)),"")))</f>
        <v/>
      </c>
      <c r="I849" s="18" t="str">
        <f aca="false">IF(OR($G849="",$H849=""),"",$G849*$H849)</f>
        <v/>
      </c>
      <c r="J849" s="15"/>
      <c r="K849" s="10"/>
    </row>
    <row r="850" customFormat="false" ht="15" hidden="false" customHeight="false" outlineLevel="0" collapsed="false">
      <c r="A850" s="15"/>
      <c r="B850" s="10"/>
      <c r="C850" s="16" t="str">
        <f aca="false">IF($B850="","",IFERROR(INDEX(Clients!$B$5:$B$204,MATCH($B850,Clients!$A$5:$A$204,0)),"Code client inconnu"))</f>
        <v/>
      </c>
      <c r="D850" s="10"/>
      <c r="E850" s="16" t="str">
        <f aca="false">IF($D850="","",IFERROR(INDEX(Catalogue!$B$5:$B$304,MATCH($D850,Catalogue!$A$5:$A$304,0)),"Code produit inconnu"))</f>
        <v/>
      </c>
      <c r="F850" s="17" t="str">
        <f aca="false">IF($D850="","",IFERROR(INDEX(Catalogue!$C$5:$C$304,MATCH($D850,Catalogue!$A$5:$A$304,0)),""))</f>
        <v/>
      </c>
      <c r="G850" s="10"/>
      <c r="H850" s="18" t="str">
        <f aca="false">IF(OR($B850="",$D850=""),"",IFERROR(INDEX('Tarifs negocies'!$C$5:$C$404,MATCH($B850&amp;"|"&amp;$D850,'Tarifs negocies'!$D$5:$D$404,0)),IFERROR(INDEX(Catalogue!$D$5:$D$304,MATCH($D850,Catalogue!$A$5:$A$304,0))*(1-IFERROR(INDEX(Clients!$F$5:$F$204,MATCH($B850,Clients!$A$5:$A$204,0)),0)),"")))</f>
        <v/>
      </c>
      <c r="I850" s="18" t="str">
        <f aca="false">IF(OR($G850="",$H850=""),"",$G850*$H850)</f>
        <v/>
      </c>
      <c r="J850" s="15"/>
      <c r="K850" s="10"/>
    </row>
    <row r="851" customFormat="false" ht="15" hidden="false" customHeight="false" outlineLevel="0" collapsed="false">
      <c r="A851" s="15"/>
      <c r="B851" s="10"/>
      <c r="C851" s="16" t="str">
        <f aca="false">IF($B851="","",IFERROR(INDEX(Clients!$B$5:$B$204,MATCH($B851,Clients!$A$5:$A$204,0)),"Code client inconnu"))</f>
        <v/>
      </c>
      <c r="D851" s="10"/>
      <c r="E851" s="16" t="str">
        <f aca="false">IF($D851="","",IFERROR(INDEX(Catalogue!$B$5:$B$304,MATCH($D851,Catalogue!$A$5:$A$304,0)),"Code produit inconnu"))</f>
        <v/>
      </c>
      <c r="F851" s="17" t="str">
        <f aca="false">IF($D851="","",IFERROR(INDEX(Catalogue!$C$5:$C$304,MATCH($D851,Catalogue!$A$5:$A$304,0)),""))</f>
        <v/>
      </c>
      <c r="G851" s="10"/>
      <c r="H851" s="18" t="str">
        <f aca="false">IF(OR($B851="",$D851=""),"",IFERROR(INDEX('Tarifs negocies'!$C$5:$C$404,MATCH($B851&amp;"|"&amp;$D851,'Tarifs negocies'!$D$5:$D$404,0)),IFERROR(INDEX(Catalogue!$D$5:$D$304,MATCH($D851,Catalogue!$A$5:$A$304,0))*(1-IFERROR(INDEX(Clients!$F$5:$F$204,MATCH($B851,Clients!$A$5:$A$204,0)),0)),"")))</f>
        <v/>
      </c>
      <c r="I851" s="18" t="str">
        <f aca="false">IF(OR($G851="",$H851=""),"",$G851*$H851)</f>
        <v/>
      </c>
      <c r="J851" s="15"/>
      <c r="K851" s="10"/>
    </row>
    <row r="852" customFormat="false" ht="15" hidden="false" customHeight="false" outlineLevel="0" collapsed="false">
      <c r="A852" s="15"/>
      <c r="B852" s="10"/>
      <c r="C852" s="16" t="str">
        <f aca="false">IF($B852="","",IFERROR(INDEX(Clients!$B$5:$B$204,MATCH($B852,Clients!$A$5:$A$204,0)),"Code client inconnu"))</f>
        <v/>
      </c>
      <c r="D852" s="10"/>
      <c r="E852" s="16" t="str">
        <f aca="false">IF($D852="","",IFERROR(INDEX(Catalogue!$B$5:$B$304,MATCH($D852,Catalogue!$A$5:$A$304,0)),"Code produit inconnu"))</f>
        <v/>
      </c>
      <c r="F852" s="17" t="str">
        <f aca="false">IF($D852="","",IFERROR(INDEX(Catalogue!$C$5:$C$304,MATCH($D852,Catalogue!$A$5:$A$304,0)),""))</f>
        <v/>
      </c>
      <c r="G852" s="10"/>
      <c r="H852" s="18" t="str">
        <f aca="false">IF(OR($B852="",$D852=""),"",IFERROR(INDEX('Tarifs negocies'!$C$5:$C$404,MATCH($B852&amp;"|"&amp;$D852,'Tarifs negocies'!$D$5:$D$404,0)),IFERROR(INDEX(Catalogue!$D$5:$D$304,MATCH($D852,Catalogue!$A$5:$A$304,0))*(1-IFERROR(INDEX(Clients!$F$5:$F$204,MATCH($B852,Clients!$A$5:$A$204,0)),0)),"")))</f>
        <v/>
      </c>
      <c r="I852" s="18" t="str">
        <f aca="false">IF(OR($G852="",$H852=""),"",$G852*$H852)</f>
        <v/>
      </c>
      <c r="J852" s="15"/>
      <c r="K852" s="10"/>
    </row>
    <row r="853" customFormat="false" ht="15" hidden="false" customHeight="false" outlineLevel="0" collapsed="false">
      <c r="A853" s="15"/>
      <c r="B853" s="10"/>
      <c r="C853" s="16" t="str">
        <f aca="false">IF($B853="","",IFERROR(INDEX(Clients!$B$5:$B$204,MATCH($B853,Clients!$A$5:$A$204,0)),"Code client inconnu"))</f>
        <v/>
      </c>
      <c r="D853" s="10"/>
      <c r="E853" s="16" t="str">
        <f aca="false">IF($D853="","",IFERROR(INDEX(Catalogue!$B$5:$B$304,MATCH($D853,Catalogue!$A$5:$A$304,0)),"Code produit inconnu"))</f>
        <v/>
      </c>
      <c r="F853" s="17" t="str">
        <f aca="false">IF($D853="","",IFERROR(INDEX(Catalogue!$C$5:$C$304,MATCH($D853,Catalogue!$A$5:$A$304,0)),""))</f>
        <v/>
      </c>
      <c r="G853" s="10"/>
      <c r="H853" s="18" t="str">
        <f aca="false">IF(OR($B853="",$D853=""),"",IFERROR(INDEX('Tarifs negocies'!$C$5:$C$404,MATCH($B853&amp;"|"&amp;$D853,'Tarifs negocies'!$D$5:$D$404,0)),IFERROR(INDEX(Catalogue!$D$5:$D$304,MATCH($D853,Catalogue!$A$5:$A$304,0))*(1-IFERROR(INDEX(Clients!$F$5:$F$204,MATCH($B853,Clients!$A$5:$A$204,0)),0)),"")))</f>
        <v/>
      </c>
      <c r="I853" s="18" t="str">
        <f aca="false">IF(OR($G853="",$H853=""),"",$G853*$H853)</f>
        <v/>
      </c>
      <c r="J853" s="15"/>
      <c r="K853" s="10"/>
    </row>
    <row r="854" customFormat="false" ht="15" hidden="false" customHeight="false" outlineLevel="0" collapsed="false">
      <c r="A854" s="15"/>
      <c r="B854" s="10"/>
      <c r="C854" s="16" t="str">
        <f aca="false">IF($B854="","",IFERROR(INDEX(Clients!$B$5:$B$204,MATCH($B854,Clients!$A$5:$A$204,0)),"Code client inconnu"))</f>
        <v/>
      </c>
      <c r="D854" s="10"/>
      <c r="E854" s="16" t="str">
        <f aca="false">IF($D854="","",IFERROR(INDEX(Catalogue!$B$5:$B$304,MATCH($D854,Catalogue!$A$5:$A$304,0)),"Code produit inconnu"))</f>
        <v/>
      </c>
      <c r="F854" s="17" t="str">
        <f aca="false">IF($D854="","",IFERROR(INDEX(Catalogue!$C$5:$C$304,MATCH($D854,Catalogue!$A$5:$A$304,0)),""))</f>
        <v/>
      </c>
      <c r="G854" s="10"/>
      <c r="H854" s="18" t="str">
        <f aca="false">IF(OR($B854="",$D854=""),"",IFERROR(INDEX('Tarifs negocies'!$C$5:$C$404,MATCH($B854&amp;"|"&amp;$D854,'Tarifs negocies'!$D$5:$D$404,0)),IFERROR(INDEX(Catalogue!$D$5:$D$304,MATCH($D854,Catalogue!$A$5:$A$304,0))*(1-IFERROR(INDEX(Clients!$F$5:$F$204,MATCH($B854,Clients!$A$5:$A$204,0)),0)),"")))</f>
        <v/>
      </c>
      <c r="I854" s="18" t="str">
        <f aca="false">IF(OR($G854="",$H854=""),"",$G854*$H854)</f>
        <v/>
      </c>
      <c r="J854" s="15"/>
      <c r="K854" s="10"/>
    </row>
    <row r="855" customFormat="false" ht="15" hidden="false" customHeight="false" outlineLevel="0" collapsed="false">
      <c r="A855" s="15"/>
      <c r="B855" s="10"/>
      <c r="C855" s="16" t="str">
        <f aca="false">IF($B855="","",IFERROR(INDEX(Clients!$B$5:$B$204,MATCH($B855,Clients!$A$5:$A$204,0)),"Code client inconnu"))</f>
        <v/>
      </c>
      <c r="D855" s="10"/>
      <c r="E855" s="16" t="str">
        <f aca="false">IF($D855="","",IFERROR(INDEX(Catalogue!$B$5:$B$304,MATCH($D855,Catalogue!$A$5:$A$304,0)),"Code produit inconnu"))</f>
        <v/>
      </c>
      <c r="F855" s="17" t="str">
        <f aca="false">IF($D855="","",IFERROR(INDEX(Catalogue!$C$5:$C$304,MATCH($D855,Catalogue!$A$5:$A$304,0)),""))</f>
        <v/>
      </c>
      <c r="G855" s="10"/>
      <c r="H855" s="18" t="str">
        <f aca="false">IF(OR($B855="",$D855=""),"",IFERROR(INDEX('Tarifs negocies'!$C$5:$C$404,MATCH($B855&amp;"|"&amp;$D855,'Tarifs negocies'!$D$5:$D$404,0)),IFERROR(INDEX(Catalogue!$D$5:$D$304,MATCH($D855,Catalogue!$A$5:$A$304,0))*(1-IFERROR(INDEX(Clients!$F$5:$F$204,MATCH($B855,Clients!$A$5:$A$204,0)),0)),"")))</f>
        <v/>
      </c>
      <c r="I855" s="18" t="str">
        <f aca="false">IF(OR($G855="",$H855=""),"",$G855*$H855)</f>
        <v/>
      </c>
      <c r="J855" s="15"/>
      <c r="K855" s="10"/>
    </row>
    <row r="856" customFormat="false" ht="15" hidden="false" customHeight="false" outlineLevel="0" collapsed="false">
      <c r="A856" s="15"/>
      <c r="B856" s="10"/>
      <c r="C856" s="16" t="str">
        <f aca="false">IF($B856="","",IFERROR(INDEX(Clients!$B$5:$B$204,MATCH($B856,Clients!$A$5:$A$204,0)),"Code client inconnu"))</f>
        <v/>
      </c>
      <c r="D856" s="10"/>
      <c r="E856" s="16" t="str">
        <f aca="false">IF($D856="","",IFERROR(INDEX(Catalogue!$B$5:$B$304,MATCH($D856,Catalogue!$A$5:$A$304,0)),"Code produit inconnu"))</f>
        <v/>
      </c>
      <c r="F856" s="17" t="str">
        <f aca="false">IF($D856="","",IFERROR(INDEX(Catalogue!$C$5:$C$304,MATCH($D856,Catalogue!$A$5:$A$304,0)),""))</f>
        <v/>
      </c>
      <c r="G856" s="10"/>
      <c r="H856" s="18" t="str">
        <f aca="false">IF(OR($B856="",$D856=""),"",IFERROR(INDEX('Tarifs negocies'!$C$5:$C$404,MATCH($B856&amp;"|"&amp;$D856,'Tarifs negocies'!$D$5:$D$404,0)),IFERROR(INDEX(Catalogue!$D$5:$D$304,MATCH($D856,Catalogue!$A$5:$A$304,0))*(1-IFERROR(INDEX(Clients!$F$5:$F$204,MATCH($B856,Clients!$A$5:$A$204,0)),0)),"")))</f>
        <v/>
      </c>
      <c r="I856" s="18" t="str">
        <f aca="false">IF(OR($G856="",$H856=""),"",$G856*$H856)</f>
        <v/>
      </c>
      <c r="J856" s="15"/>
      <c r="K856" s="10"/>
    </row>
    <row r="857" customFormat="false" ht="15" hidden="false" customHeight="false" outlineLevel="0" collapsed="false">
      <c r="A857" s="15"/>
      <c r="B857" s="10"/>
      <c r="C857" s="16" t="str">
        <f aca="false">IF($B857="","",IFERROR(INDEX(Clients!$B$5:$B$204,MATCH($B857,Clients!$A$5:$A$204,0)),"Code client inconnu"))</f>
        <v/>
      </c>
      <c r="D857" s="10"/>
      <c r="E857" s="16" t="str">
        <f aca="false">IF($D857="","",IFERROR(INDEX(Catalogue!$B$5:$B$304,MATCH($D857,Catalogue!$A$5:$A$304,0)),"Code produit inconnu"))</f>
        <v/>
      </c>
      <c r="F857" s="17" t="str">
        <f aca="false">IF($D857="","",IFERROR(INDEX(Catalogue!$C$5:$C$304,MATCH($D857,Catalogue!$A$5:$A$304,0)),""))</f>
        <v/>
      </c>
      <c r="G857" s="10"/>
      <c r="H857" s="18" t="str">
        <f aca="false">IF(OR($B857="",$D857=""),"",IFERROR(INDEX('Tarifs negocies'!$C$5:$C$404,MATCH($B857&amp;"|"&amp;$D857,'Tarifs negocies'!$D$5:$D$404,0)),IFERROR(INDEX(Catalogue!$D$5:$D$304,MATCH($D857,Catalogue!$A$5:$A$304,0))*(1-IFERROR(INDEX(Clients!$F$5:$F$204,MATCH($B857,Clients!$A$5:$A$204,0)),0)),"")))</f>
        <v/>
      </c>
      <c r="I857" s="18" t="str">
        <f aca="false">IF(OR($G857="",$H857=""),"",$G857*$H857)</f>
        <v/>
      </c>
      <c r="J857" s="15"/>
      <c r="K857" s="10"/>
    </row>
    <row r="858" customFormat="false" ht="15" hidden="false" customHeight="false" outlineLevel="0" collapsed="false">
      <c r="A858" s="15"/>
      <c r="B858" s="10"/>
      <c r="C858" s="16" t="str">
        <f aca="false">IF($B858="","",IFERROR(INDEX(Clients!$B$5:$B$204,MATCH($B858,Clients!$A$5:$A$204,0)),"Code client inconnu"))</f>
        <v/>
      </c>
      <c r="D858" s="10"/>
      <c r="E858" s="16" t="str">
        <f aca="false">IF($D858="","",IFERROR(INDEX(Catalogue!$B$5:$B$304,MATCH($D858,Catalogue!$A$5:$A$304,0)),"Code produit inconnu"))</f>
        <v/>
      </c>
      <c r="F858" s="17" t="str">
        <f aca="false">IF($D858="","",IFERROR(INDEX(Catalogue!$C$5:$C$304,MATCH($D858,Catalogue!$A$5:$A$304,0)),""))</f>
        <v/>
      </c>
      <c r="G858" s="10"/>
      <c r="H858" s="18" t="str">
        <f aca="false">IF(OR($B858="",$D858=""),"",IFERROR(INDEX('Tarifs negocies'!$C$5:$C$404,MATCH($B858&amp;"|"&amp;$D858,'Tarifs negocies'!$D$5:$D$404,0)),IFERROR(INDEX(Catalogue!$D$5:$D$304,MATCH($D858,Catalogue!$A$5:$A$304,0))*(1-IFERROR(INDEX(Clients!$F$5:$F$204,MATCH($B858,Clients!$A$5:$A$204,0)),0)),"")))</f>
        <v/>
      </c>
      <c r="I858" s="18" t="str">
        <f aca="false">IF(OR($G858="",$H858=""),"",$G858*$H858)</f>
        <v/>
      </c>
      <c r="J858" s="15"/>
      <c r="K858" s="10"/>
    </row>
    <row r="859" customFormat="false" ht="15" hidden="false" customHeight="false" outlineLevel="0" collapsed="false">
      <c r="A859" s="15"/>
      <c r="B859" s="10"/>
      <c r="C859" s="16" t="str">
        <f aca="false">IF($B859="","",IFERROR(INDEX(Clients!$B$5:$B$204,MATCH($B859,Clients!$A$5:$A$204,0)),"Code client inconnu"))</f>
        <v/>
      </c>
      <c r="D859" s="10"/>
      <c r="E859" s="16" t="str">
        <f aca="false">IF($D859="","",IFERROR(INDEX(Catalogue!$B$5:$B$304,MATCH($D859,Catalogue!$A$5:$A$304,0)),"Code produit inconnu"))</f>
        <v/>
      </c>
      <c r="F859" s="17" t="str">
        <f aca="false">IF($D859="","",IFERROR(INDEX(Catalogue!$C$5:$C$304,MATCH($D859,Catalogue!$A$5:$A$304,0)),""))</f>
        <v/>
      </c>
      <c r="G859" s="10"/>
      <c r="H859" s="18" t="str">
        <f aca="false">IF(OR($B859="",$D859=""),"",IFERROR(INDEX('Tarifs negocies'!$C$5:$C$404,MATCH($B859&amp;"|"&amp;$D859,'Tarifs negocies'!$D$5:$D$404,0)),IFERROR(INDEX(Catalogue!$D$5:$D$304,MATCH($D859,Catalogue!$A$5:$A$304,0))*(1-IFERROR(INDEX(Clients!$F$5:$F$204,MATCH($B859,Clients!$A$5:$A$204,0)),0)),"")))</f>
        <v/>
      </c>
      <c r="I859" s="18" t="str">
        <f aca="false">IF(OR($G859="",$H859=""),"",$G859*$H859)</f>
        <v/>
      </c>
      <c r="J859" s="15"/>
      <c r="K859" s="10"/>
    </row>
    <row r="860" customFormat="false" ht="15" hidden="false" customHeight="false" outlineLevel="0" collapsed="false">
      <c r="A860" s="15"/>
      <c r="B860" s="10"/>
      <c r="C860" s="16" t="str">
        <f aca="false">IF($B860="","",IFERROR(INDEX(Clients!$B$5:$B$204,MATCH($B860,Clients!$A$5:$A$204,0)),"Code client inconnu"))</f>
        <v/>
      </c>
      <c r="D860" s="10"/>
      <c r="E860" s="16" t="str">
        <f aca="false">IF($D860="","",IFERROR(INDEX(Catalogue!$B$5:$B$304,MATCH($D860,Catalogue!$A$5:$A$304,0)),"Code produit inconnu"))</f>
        <v/>
      </c>
      <c r="F860" s="17" t="str">
        <f aca="false">IF($D860="","",IFERROR(INDEX(Catalogue!$C$5:$C$304,MATCH($D860,Catalogue!$A$5:$A$304,0)),""))</f>
        <v/>
      </c>
      <c r="G860" s="10"/>
      <c r="H860" s="18" t="str">
        <f aca="false">IF(OR($B860="",$D860=""),"",IFERROR(INDEX('Tarifs negocies'!$C$5:$C$404,MATCH($B860&amp;"|"&amp;$D860,'Tarifs negocies'!$D$5:$D$404,0)),IFERROR(INDEX(Catalogue!$D$5:$D$304,MATCH($D860,Catalogue!$A$5:$A$304,0))*(1-IFERROR(INDEX(Clients!$F$5:$F$204,MATCH($B860,Clients!$A$5:$A$204,0)),0)),"")))</f>
        <v/>
      </c>
      <c r="I860" s="18" t="str">
        <f aca="false">IF(OR($G860="",$H860=""),"",$G860*$H860)</f>
        <v/>
      </c>
      <c r="J860" s="15"/>
      <c r="K860" s="10"/>
    </row>
    <row r="861" customFormat="false" ht="15" hidden="false" customHeight="false" outlineLevel="0" collapsed="false">
      <c r="A861" s="15"/>
      <c r="B861" s="10"/>
      <c r="C861" s="16" t="str">
        <f aca="false">IF($B861="","",IFERROR(INDEX(Clients!$B$5:$B$204,MATCH($B861,Clients!$A$5:$A$204,0)),"Code client inconnu"))</f>
        <v/>
      </c>
      <c r="D861" s="10"/>
      <c r="E861" s="16" t="str">
        <f aca="false">IF($D861="","",IFERROR(INDEX(Catalogue!$B$5:$B$304,MATCH($D861,Catalogue!$A$5:$A$304,0)),"Code produit inconnu"))</f>
        <v/>
      </c>
      <c r="F861" s="17" t="str">
        <f aca="false">IF($D861="","",IFERROR(INDEX(Catalogue!$C$5:$C$304,MATCH($D861,Catalogue!$A$5:$A$304,0)),""))</f>
        <v/>
      </c>
      <c r="G861" s="10"/>
      <c r="H861" s="18" t="str">
        <f aca="false">IF(OR($B861="",$D861=""),"",IFERROR(INDEX('Tarifs negocies'!$C$5:$C$404,MATCH($B861&amp;"|"&amp;$D861,'Tarifs negocies'!$D$5:$D$404,0)),IFERROR(INDEX(Catalogue!$D$5:$D$304,MATCH($D861,Catalogue!$A$5:$A$304,0))*(1-IFERROR(INDEX(Clients!$F$5:$F$204,MATCH($B861,Clients!$A$5:$A$204,0)),0)),"")))</f>
        <v/>
      </c>
      <c r="I861" s="18" t="str">
        <f aca="false">IF(OR($G861="",$H861=""),"",$G861*$H861)</f>
        <v/>
      </c>
      <c r="J861" s="15"/>
      <c r="K861" s="10"/>
    </row>
    <row r="862" customFormat="false" ht="15" hidden="false" customHeight="false" outlineLevel="0" collapsed="false">
      <c r="A862" s="15"/>
      <c r="B862" s="10"/>
      <c r="C862" s="16" t="str">
        <f aca="false">IF($B862="","",IFERROR(INDEX(Clients!$B$5:$B$204,MATCH($B862,Clients!$A$5:$A$204,0)),"Code client inconnu"))</f>
        <v/>
      </c>
      <c r="D862" s="10"/>
      <c r="E862" s="16" t="str">
        <f aca="false">IF($D862="","",IFERROR(INDEX(Catalogue!$B$5:$B$304,MATCH($D862,Catalogue!$A$5:$A$304,0)),"Code produit inconnu"))</f>
        <v/>
      </c>
      <c r="F862" s="17" t="str">
        <f aca="false">IF($D862="","",IFERROR(INDEX(Catalogue!$C$5:$C$304,MATCH($D862,Catalogue!$A$5:$A$304,0)),""))</f>
        <v/>
      </c>
      <c r="G862" s="10"/>
      <c r="H862" s="18" t="str">
        <f aca="false">IF(OR($B862="",$D862=""),"",IFERROR(INDEX('Tarifs negocies'!$C$5:$C$404,MATCH($B862&amp;"|"&amp;$D862,'Tarifs negocies'!$D$5:$D$404,0)),IFERROR(INDEX(Catalogue!$D$5:$D$304,MATCH($D862,Catalogue!$A$5:$A$304,0))*(1-IFERROR(INDEX(Clients!$F$5:$F$204,MATCH($B862,Clients!$A$5:$A$204,0)),0)),"")))</f>
        <v/>
      </c>
      <c r="I862" s="18" t="str">
        <f aca="false">IF(OR($G862="",$H862=""),"",$G862*$H862)</f>
        <v/>
      </c>
      <c r="J862" s="15"/>
      <c r="K862" s="10"/>
    </row>
    <row r="863" customFormat="false" ht="15" hidden="false" customHeight="false" outlineLevel="0" collapsed="false">
      <c r="A863" s="15"/>
      <c r="B863" s="10"/>
      <c r="C863" s="16" t="str">
        <f aca="false">IF($B863="","",IFERROR(INDEX(Clients!$B$5:$B$204,MATCH($B863,Clients!$A$5:$A$204,0)),"Code client inconnu"))</f>
        <v/>
      </c>
      <c r="D863" s="10"/>
      <c r="E863" s="16" t="str">
        <f aca="false">IF($D863="","",IFERROR(INDEX(Catalogue!$B$5:$B$304,MATCH($D863,Catalogue!$A$5:$A$304,0)),"Code produit inconnu"))</f>
        <v/>
      </c>
      <c r="F863" s="17" t="str">
        <f aca="false">IF($D863="","",IFERROR(INDEX(Catalogue!$C$5:$C$304,MATCH($D863,Catalogue!$A$5:$A$304,0)),""))</f>
        <v/>
      </c>
      <c r="G863" s="10"/>
      <c r="H863" s="18" t="str">
        <f aca="false">IF(OR($B863="",$D863=""),"",IFERROR(INDEX('Tarifs negocies'!$C$5:$C$404,MATCH($B863&amp;"|"&amp;$D863,'Tarifs negocies'!$D$5:$D$404,0)),IFERROR(INDEX(Catalogue!$D$5:$D$304,MATCH($D863,Catalogue!$A$5:$A$304,0))*(1-IFERROR(INDEX(Clients!$F$5:$F$204,MATCH($B863,Clients!$A$5:$A$204,0)),0)),"")))</f>
        <v/>
      </c>
      <c r="I863" s="18" t="str">
        <f aca="false">IF(OR($G863="",$H863=""),"",$G863*$H863)</f>
        <v/>
      </c>
      <c r="J863" s="15"/>
      <c r="K863" s="10"/>
    </row>
    <row r="864" customFormat="false" ht="15" hidden="false" customHeight="false" outlineLevel="0" collapsed="false">
      <c r="A864" s="15"/>
      <c r="B864" s="10"/>
      <c r="C864" s="16" t="str">
        <f aca="false">IF($B864="","",IFERROR(INDEX(Clients!$B$5:$B$204,MATCH($B864,Clients!$A$5:$A$204,0)),"Code client inconnu"))</f>
        <v/>
      </c>
      <c r="D864" s="10"/>
      <c r="E864" s="16" t="str">
        <f aca="false">IF($D864="","",IFERROR(INDEX(Catalogue!$B$5:$B$304,MATCH($D864,Catalogue!$A$5:$A$304,0)),"Code produit inconnu"))</f>
        <v/>
      </c>
      <c r="F864" s="17" t="str">
        <f aca="false">IF($D864="","",IFERROR(INDEX(Catalogue!$C$5:$C$304,MATCH($D864,Catalogue!$A$5:$A$304,0)),""))</f>
        <v/>
      </c>
      <c r="G864" s="10"/>
      <c r="H864" s="18" t="str">
        <f aca="false">IF(OR($B864="",$D864=""),"",IFERROR(INDEX('Tarifs negocies'!$C$5:$C$404,MATCH($B864&amp;"|"&amp;$D864,'Tarifs negocies'!$D$5:$D$404,0)),IFERROR(INDEX(Catalogue!$D$5:$D$304,MATCH($D864,Catalogue!$A$5:$A$304,0))*(1-IFERROR(INDEX(Clients!$F$5:$F$204,MATCH($B864,Clients!$A$5:$A$204,0)),0)),"")))</f>
        <v/>
      </c>
      <c r="I864" s="18" t="str">
        <f aca="false">IF(OR($G864="",$H864=""),"",$G864*$H864)</f>
        <v/>
      </c>
      <c r="J864" s="15"/>
      <c r="K864" s="10"/>
    </row>
    <row r="865" customFormat="false" ht="15" hidden="false" customHeight="false" outlineLevel="0" collapsed="false">
      <c r="A865" s="15"/>
      <c r="B865" s="10"/>
      <c r="C865" s="16" t="str">
        <f aca="false">IF($B865="","",IFERROR(INDEX(Clients!$B$5:$B$204,MATCH($B865,Clients!$A$5:$A$204,0)),"Code client inconnu"))</f>
        <v/>
      </c>
      <c r="D865" s="10"/>
      <c r="E865" s="16" t="str">
        <f aca="false">IF($D865="","",IFERROR(INDEX(Catalogue!$B$5:$B$304,MATCH($D865,Catalogue!$A$5:$A$304,0)),"Code produit inconnu"))</f>
        <v/>
      </c>
      <c r="F865" s="17" t="str">
        <f aca="false">IF($D865="","",IFERROR(INDEX(Catalogue!$C$5:$C$304,MATCH($D865,Catalogue!$A$5:$A$304,0)),""))</f>
        <v/>
      </c>
      <c r="G865" s="10"/>
      <c r="H865" s="18" t="str">
        <f aca="false">IF(OR($B865="",$D865=""),"",IFERROR(INDEX('Tarifs negocies'!$C$5:$C$404,MATCH($B865&amp;"|"&amp;$D865,'Tarifs negocies'!$D$5:$D$404,0)),IFERROR(INDEX(Catalogue!$D$5:$D$304,MATCH($D865,Catalogue!$A$5:$A$304,0))*(1-IFERROR(INDEX(Clients!$F$5:$F$204,MATCH($B865,Clients!$A$5:$A$204,0)),0)),"")))</f>
        <v/>
      </c>
      <c r="I865" s="18" t="str">
        <f aca="false">IF(OR($G865="",$H865=""),"",$G865*$H865)</f>
        <v/>
      </c>
      <c r="J865" s="15"/>
      <c r="K865" s="10"/>
    </row>
    <row r="866" customFormat="false" ht="15" hidden="false" customHeight="false" outlineLevel="0" collapsed="false">
      <c r="A866" s="15"/>
      <c r="B866" s="10"/>
      <c r="C866" s="16" t="str">
        <f aca="false">IF($B866="","",IFERROR(INDEX(Clients!$B$5:$B$204,MATCH($B866,Clients!$A$5:$A$204,0)),"Code client inconnu"))</f>
        <v/>
      </c>
      <c r="D866" s="10"/>
      <c r="E866" s="16" t="str">
        <f aca="false">IF($D866="","",IFERROR(INDEX(Catalogue!$B$5:$B$304,MATCH($D866,Catalogue!$A$5:$A$304,0)),"Code produit inconnu"))</f>
        <v/>
      </c>
      <c r="F866" s="17" t="str">
        <f aca="false">IF($D866="","",IFERROR(INDEX(Catalogue!$C$5:$C$304,MATCH($D866,Catalogue!$A$5:$A$304,0)),""))</f>
        <v/>
      </c>
      <c r="G866" s="10"/>
      <c r="H866" s="18" t="str">
        <f aca="false">IF(OR($B866="",$D866=""),"",IFERROR(INDEX('Tarifs negocies'!$C$5:$C$404,MATCH($B866&amp;"|"&amp;$D866,'Tarifs negocies'!$D$5:$D$404,0)),IFERROR(INDEX(Catalogue!$D$5:$D$304,MATCH($D866,Catalogue!$A$5:$A$304,0))*(1-IFERROR(INDEX(Clients!$F$5:$F$204,MATCH($B866,Clients!$A$5:$A$204,0)),0)),"")))</f>
        <v/>
      </c>
      <c r="I866" s="18" t="str">
        <f aca="false">IF(OR($G866="",$H866=""),"",$G866*$H866)</f>
        <v/>
      </c>
      <c r="J866" s="15"/>
      <c r="K866" s="10"/>
    </row>
    <row r="867" customFormat="false" ht="15" hidden="false" customHeight="false" outlineLevel="0" collapsed="false">
      <c r="A867" s="15"/>
      <c r="B867" s="10"/>
      <c r="C867" s="16" t="str">
        <f aca="false">IF($B867="","",IFERROR(INDEX(Clients!$B$5:$B$204,MATCH($B867,Clients!$A$5:$A$204,0)),"Code client inconnu"))</f>
        <v/>
      </c>
      <c r="D867" s="10"/>
      <c r="E867" s="16" t="str">
        <f aca="false">IF($D867="","",IFERROR(INDEX(Catalogue!$B$5:$B$304,MATCH($D867,Catalogue!$A$5:$A$304,0)),"Code produit inconnu"))</f>
        <v/>
      </c>
      <c r="F867" s="17" t="str">
        <f aca="false">IF($D867="","",IFERROR(INDEX(Catalogue!$C$5:$C$304,MATCH($D867,Catalogue!$A$5:$A$304,0)),""))</f>
        <v/>
      </c>
      <c r="G867" s="10"/>
      <c r="H867" s="18" t="str">
        <f aca="false">IF(OR($B867="",$D867=""),"",IFERROR(INDEX('Tarifs negocies'!$C$5:$C$404,MATCH($B867&amp;"|"&amp;$D867,'Tarifs negocies'!$D$5:$D$404,0)),IFERROR(INDEX(Catalogue!$D$5:$D$304,MATCH($D867,Catalogue!$A$5:$A$304,0))*(1-IFERROR(INDEX(Clients!$F$5:$F$204,MATCH($B867,Clients!$A$5:$A$204,0)),0)),"")))</f>
        <v/>
      </c>
      <c r="I867" s="18" t="str">
        <f aca="false">IF(OR($G867="",$H867=""),"",$G867*$H867)</f>
        <v/>
      </c>
      <c r="J867" s="15"/>
      <c r="K867" s="10"/>
    </row>
    <row r="868" customFormat="false" ht="15" hidden="false" customHeight="false" outlineLevel="0" collapsed="false">
      <c r="A868" s="15"/>
      <c r="B868" s="10"/>
      <c r="C868" s="16" t="str">
        <f aca="false">IF($B868="","",IFERROR(INDEX(Clients!$B$5:$B$204,MATCH($B868,Clients!$A$5:$A$204,0)),"Code client inconnu"))</f>
        <v/>
      </c>
      <c r="D868" s="10"/>
      <c r="E868" s="16" t="str">
        <f aca="false">IF($D868="","",IFERROR(INDEX(Catalogue!$B$5:$B$304,MATCH($D868,Catalogue!$A$5:$A$304,0)),"Code produit inconnu"))</f>
        <v/>
      </c>
      <c r="F868" s="17" t="str">
        <f aca="false">IF($D868="","",IFERROR(INDEX(Catalogue!$C$5:$C$304,MATCH($D868,Catalogue!$A$5:$A$304,0)),""))</f>
        <v/>
      </c>
      <c r="G868" s="10"/>
      <c r="H868" s="18" t="str">
        <f aca="false">IF(OR($B868="",$D868=""),"",IFERROR(INDEX('Tarifs negocies'!$C$5:$C$404,MATCH($B868&amp;"|"&amp;$D868,'Tarifs negocies'!$D$5:$D$404,0)),IFERROR(INDEX(Catalogue!$D$5:$D$304,MATCH($D868,Catalogue!$A$5:$A$304,0))*(1-IFERROR(INDEX(Clients!$F$5:$F$204,MATCH($B868,Clients!$A$5:$A$204,0)),0)),"")))</f>
        <v/>
      </c>
      <c r="I868" s="18" t="str">
        <f aca="false">IF(OR($G868="",$H868=""),"",$G868*$H868)</f>
        <v/>
      </c>
      <c r="J868" s="15"/>
      <c r="K868" s="10"/>
    </row>
    <row r="869" customFormat="false" ht="15" hidden="false" customHeight="false" outlineLevel="0" collapsed="false">
      <c r="A869" s="15"/>
      <c r="B869" s="10"/>
      <c r="C869" s="16" t="str">
        <f aca="false">IF($B869="","",IFERROR(INDEX(Clients!$B$5:$B$204,MATCH($B869,Clients!$A$5:$A$204,0)),"Code client inconnu"))</f>
        <v/>
      </c>
      <c r="D869" s="10"/>
      <c r="E869" s="16" t="str">
        <f aca="false">IF($D869="","",IFERROR(INDEX(Catalogue!$B$5:$B$304,MATCH($D869,Catalogue!$A$5:$A$304,0)),"Code produit inconnu"))</f>
        <v/>
      </c>
      <c r="F869" s="17" t="str">
        <f aca="false">IF($D869="","",IFERROR(INDEX(Catalogue!$C$5:$C$304,MATCH($D869,Catalogue!$A$5:$A$304,0)),""))</f>
        <v/>
      </c>
      <c r="G869" s="10"/>
      <c r="H869" s="18" t="str">
        <f aca="false">IF(OR($B869="",$D869=""),"",IFERROR(INDEX('Tarifs negocies'!$C$5:$C$404,MATCH($B869&amp;"|"&amp;$D869,'Tarifs negocies'!$D$5:$D$404,0)),IFERROR(INDEX(Catalogue!$D$5:$D$304,MATCH($D869,Catalogue!$A$5:$A$304,0))*(1-IFERROR(INDEX(Clients!$F$5:$F$204,MATCH($B869,Clients!$A$5:$A$204,0)),0)),"")))</f>
        <v/>
      </c>
      <c r="I869" s="18" t="str">
        <f aca="false">IF(OR($G869="",$H869=""),"",$G869*$H869)</f>
        <v/>
      </c>
      <c r="J869" s="15"/>
      <c r="K869" s="10"/>
    </row>
    <row r="870" customFormat="false" ht="15" hidden="false" customHeight="false" outlineLevel="0" collapsed="false">
      <c r="A870" s="15"/>
      <c r="B870" s="10"/>
      <c r="C870" s="16" t="str">
        <f aca="false">IF($B870="","",IFERROR(INDEX(Clients!$B$5:$B$204,MATCH($B870,Clients!$A$5:$A$204,0)),"Code client inconnu"))</f>
        <v/>
      </c>
      <c r="D870" s="10"/>
      <c r="E870" s="16" t="str">
        <f aca="false">IF($D870="","",IFERROR(INDEX(Catalogue!$B$5:$B$304,MATCH($D870,Catalogue!$A$5:$A$304,0)),"Code produit inconnu"))</f>
        <v/>
      </c>
      <c r="F870" s="17" t="str">
        <f aca="false">IF($D870="","",IFERROR(INDEX(Catalogue!$C$5:$C$304,MATCH($D870,Catalogue!$A$5:$A$304,0)),""))</f>
        <v/>
      </c>
      <c r="G870" s="10"/>
      <c r="H870" s="18" t="str">
        <f aca="false">IF(OR($B870="",$D870=""),"",IFERROR(INDEX('Tarifs negocies'!$C$5:$C$404,MATCH($B870&amp;"|"&amp;$D870,'Tarifs negocies'!$D$5:$D$404,0)),IFERROR(INDEX(Catalogue!$D$5:$D$304,MATCH($D870,Catalogue!$A$5:$A$304,0))*(1-IFERROR(INDEX(Clients!$F$5:$F$204,MATCH($B870,Clients!$A$5:$A$204,0)),0)),"")))</f>
        <v/>
      </c>
      <c r="I870" s="18" t="str">
        <f aca="false">IF(OR($G870="",$H870=""),"",$G870*$H870)</f>
        <v/>
      </c>
      <c r="J870" s="15"/>
      <c r="K870" s="10"/>
    </row>
    <row r="871" customFormat="false" ht="15" hidden="false" customHeight="false" outlineLevel="0" collapsed="false">
      <c r="A871" s="15"/>
      <c r="B871" s="10"/>
      <c r="C871" s="16" t="str">
        <f aca="false">IF($B871="","",IFERROR(INDEX(Clients!$B$5:$B$204,MATCH($B871,Clients!$A$5:$A$204,0)),"Code client inconnu"))</f>
        <v/>
      </c>
      <c r="D871" s="10"/>
      <c r="E871" s="16" t="str">
        <f aca="false">IF($D871="","",IFERROR(INDEX(Catalogue!$B$5:$B$304,MATCH($D871,Catalogue!$A$5:$A$304,0)),"Code produit inconnu"))</f>
        <v/>
      </c>
      <c r="F871" s="17" t="str">
        <f aca="false">IF($D871="","",IFERROR(INDEX(Catalogue!$C$5:$C$304,MATCH($D871,Catalogue!$A$5:$A$304,0)),""))</f>
        <v/>
      </c>
      <c r="G871" s="10"/>
      <c r="H871" s="18" t="str">
        <f aca="false">IF(OR($B871="",$D871=""),"",IFERROR(INDEX('Tarifs negocies'!$C$5:$C$404,MATCH($B871&amp;"|"&amp;$D871,'Tarifs negocies'!$D$5:$D$404,0)),IFERROR(INDEX(Catalogue!$D$5:$D$304,MATCH($D871,Catalogue!$A$5:$A$304,0))*(1-IFERROR(INDEX(Clients!$F$5:$F$204,MATCH($B871,Clients!$A$5:$A$204,0)),0)),"")))</f>
        <v/>
      </c>
      <c r="I871" s="18" t="str">
        <f aca="false">IF(OR($G871="",$H871=""),"",$G871*$H871)</f>
        <v/>
      </c>
      <c r="J871" s="15"/>
      <c r="K871" s="10"/>
    </row>
    <row r="872" customFormat="false" ht="15" hidden="false" customHeight="false" outlineLevel="0" collapsed="false">
      <c r="A872" s="15"/>
      <c r="B872" s="10"/>
      <c r="C872" s="16" t="str">
        <f aca="false">IF($B872="","",IFERROR(INDEX(Clients!$B$5:$B$204,MATCH($B872,Clients!$A$5:$A$204,0)),"Code client inconnu"))</f>
        <v/>
      </c>
      <c r="D872" s="10"/>
      <c r="E872" s="16" t="str">
        <f aca="false">IF($D872="","",IFERROR(INDEX(Catalogue!$B$5:$B$304,MATCH($D872,Catalogue!$A$5:$A$304,0)),"Code produit inconnu"))</f>
        <v/>
      </c>
      <c r="F872" s="17" t="str">
        <f aca="false">IF($D872="","",IFERROR(INDEX(Catalogue!$C$5:$C$304,MATCH($D872,Catalogue!$A$5:$A$304,0)),""))</f>
        <v/>
      </c>
      <c r="G872" s="10"/>
      <c r="H872" s="18" t="str">
        <f aca="false">IF(OR($B872="",$D872=""),"",IFERROR(INDEX('Tarifs negocies'!$C$5:$C$404,MATCH($B872&amp;"|"&amp;$D872,'Tarifs negocies'!$D$5:$D$404,0)),IFERROR(INDEX(Catalogue!$D$5:$D$304,MATCH($D872,Catalogue!$A$5:$A$304,0))*(1-IFERROR(INDEX(Clients!$F$5:$F$204,MATCH($B872,Clients!$A$5:$A$204,0)),0)),"")))</f>
        <v/>
      </c>
      <c r="I872" s="18" t="str">
        <f aca="false">IF(OR($G872="",$H872=""),"",$G872*$H872)</f>
        <v/>
      </c>
      <c r="J872" s="15"/>
      <c r="K872" s="10"/>
    </row>
    <row r="873" customFormat="false" ht="15" hidden="false" customHeight="false" outlineLevel="0" collapsed="false">
      <c r="A873" s="15"/>
      <c r="B873" s="10"/>
      <c r="C873" s="16" t="str">
        <f aca="false">IF($B873="","",IFERROR(INDEX(Clients!$B$5:$B$204,MATCH($B873,Clients!$A$5:$A$204,0)),"Code client inconnu"))</f>
        <v/>
      </c>
      <c r="D873" s="10"/>
      <c r="E873" s="16" t="str">
        <f aca="false">IF($D873="","",IFERROR(INDEX(Catalogue!$B$5:$B$304,MATCH($D873,Catalogue!$A$5:$A$304,0)),"Code produit inconnu"))</f>
        <v/>
      </c>
      <c r="F873" s="17" t="str">
        <f aca="false">IF($D873="","",IFERROR(INDEX(Catalogue!$C$5:$C$304,MATCH($D873,Catalogue!$A$5:$A$304,0)),""))</f>
        <v/>
      </c>
      <c r="G873" s="10"/>
      <c r="H873" s="18" t="str">
        <f aca="false">IF(OR($B873="",$D873=""),"",IFERROR(INDEX('Tarifs negocies'!$C$5:$C$404,MATCH($B873&amp;"|"&amp;$D873,'Tarifs negocies'!$D$5:$D$404,0)),IFERROR(INDEX(Catalogue!$D$5:$D$304,MATCH($D873,Catalogue!$A$5:$A$304,0))*(1-IFERROR(INDEX(Clients!$F$5:$F$204,MATCH($B873,Clients!$A$5:$A$204,0)),0)),"")))</f>
        <v/>
      </c>
      <c r="I873" s="18" t="str">
        <f aca="false">IF(OR($G873="",$H873=""),"",$G873*$H873)</f>
        <v/>
      </c>
      <c r="J873" s="15"/>
      <c r="K873" s="10"/>
    </row>
    <row r="874" customFormat="false" ht="15" hidden="false" customHeight="false" outlineLevel="0" collapsed="false">
      <c r="A874" s="15"/>
      <c r="B874" s="10"/>
      <c r="C874" s="16" t="str">
        <f aca="false">IF($B874="","",IFERROR(INDEX(Clients!$B$5:$B$204,MATCH($B874,Clients!$A$5:$A$204,0)),"Code client inconnu"))</f>
        <v/>
      </c>
      <c r="D874" s="10"/>
      <c r="E874" s="16" t="str">
        <f aca="false">IF($D874="","",IFERROR(INDEX(Catalogue!$B$5:$B$304,MATCH($D874,Catalogue!$A$5:$A$304,0)),"Code produit inconnu"))</f>
        <v/>
      </c>
      <c r="F874" s="17" t="str">
        <f aca="false">IF($D874="","",IFERROR(INDEX(Catalogue!$C$5:$C$304,MATCH($D874,Catalogue!$A$5:$A$304,0)),""))</f>
        <v/>
      </c>
      <c r="G874" s="10"/>
      <c r="H874" s="18" t="str">
        <f aca="false">IF(OR($B874="",$D874=""),"",IFERROR(INDEX('Tarifs negocies'!$C$5:$C$404,MATCH($B874&amp;"|"&amp;$D874,'Tarifs negocies'!$D$5:$D$404,0)),IFERROR(INDEX(Catalogue!$D$5:$D$304,MATCH($D874,Catalogue!$A$5:$A$304,0))*(1-IFERROR(INDEX(Clients!$F$5:$F$204,MATCH($B874,Clients!$A$5:$A$204,0)),0)),"")))</f>
        <v/>
      </c>
      <c r="I874" s="18" t="str">
        <f aca="false">IF(OR($G874="",$H874=""),"",$G874*$H874)</f>
        <v/>
      </c>
      <c r="J874" s="15"/>
      <c r="K874" s="10"/>
    </row>
    <row r="875" customFormat="false" ht="15" hidden="false" customHeight="false" outlineLevel="0" collapsed="false">
      <c r="A875" s="15"/>
      <c r="B875" s="10"/>
      <c r="C875" s="16" t="str">
        <f aca="false">IF($B875="","",IFERROR(INDEX(Clients!$B$5:$B$204,MATCH($B875,Clients!$A$5:$A$204,0)),"Code client inconnu"))</f>
        <v/>
      </c>
      <c r="D875" s="10"/>
      <c r="E875" s="16" t="str">
        <f aca="false">IF($D875="","",IFERROR(INDEX(Catalogue!$B$5:$B$304,MATCH($D875,Catalogue!$A$5:$A$304,0)),"Code produit inconnu"))</f>
        <v/>
      </c>
      <c r="F875" s="17" t="str">
        <f aca="false">IF($D875="","",IFERROR(INDEX(Catalogue!$C$5:$C$304,MATCH($D875,Catalogue!$A$5:$A$304,0)),""))</f>
        <v/>
      </c>
      <c r="G875" s="10"/>
      <c r="H875" s="18" t="str">
        <f aca="false">IF(OR($B875="",$D875=""),"",IFERROR(INDEX('Tarifs negocies'!$C$5:$C$404,MATCH($B875&amp;"|"&amp;$D875,'Tarifs negocies'!$D$5:$D$404,0)),IFERROR(INDEX(Catalogue!$D$5:$D$304,MATCH($D875,Catalogue!$A$5:$A$304,0))*(1-IFERROR(INDEX(Clients!$F$5:$F$204,MATCH($B875,Clients!$A$5:$A$204,0)),0)),"")))</f>
        <v/>
      </c>
      <c r="I875" s="18" t="str">
        <f aca="false">IF(OR($G875="",$H875=""),"",$G875*$H875)</f>
        <v/>
      </c>
      <c r="J875" s="15"/>
      <c r="K875" s="10"/>
    </row>
    <row r="876" customFormat="false" ht="15" hidden="false" customHeight="false" outlineLevel="0" collapsed="false">
      <c r="A876" s="15"/>
      <c r="B876" s="10"/>
      <c r="C876" s="16" t="str">
        <f aca="false">IF($B876="","",IFERROR(INDEX(Clients!$B$5:$B$204,MATCH($B876,Clients!$A$5:$A$204,0)),"Code client inconnu"))</f>
        <v/>
      </c>
      <c r="D876" s="10"/>
      <c r="E876" s="16" t="str">
        <f aca="false">IF($D876="","",IFERROR(INDEX(Catalogue!$B$5:$B$304,MATCH($D876,Catalogue!$A$5:$A$304,0)),"Code produit inconnu"))</f>
        <v/>
      </c>
      <c r="F876" s="17" t="str">
        <f aca="false">IF($D876="","",IFERROR(INDEX(Catalogue!$C$5:$C$304,MATCH($D876,Catalogue!$A$5:$A$304,0)),""))</f>
        <v/>
      </c>
      <c r="G876" s="10"/>
      <c r="H876" s="18" t="str">
        <f aca="false">IF(OR($B876="",$D876=""),"",IFERROR(INDEX('Tarifs negocies'!$C$5:$C$404,MATCH($B876&amp;"|"&amp;$D876,'Tarifs negocies'!$D$5:$D$404,0)),IFERROR(INDEX(Catalogue!$D$5:$D$304,MATCH($D876,Catalogue!$A$5:$A$304,0))*(1-IFERROR(INDEX(Clients!$F$5:$F$204,MATCH($B876,Clients!$A$5:$A$204,0)),0)),"")))</f>
        <v/>
      </c>
      <c r="I876" s="18" t="str">
        <f aca="false">IF(OR($G876="",$H876=""),"",$G876*$H876)</f>
        <v/>
      </c>
      <c r="J876" s="15"/>
      <c r="K876" s="10"/>
    </row>
    <row r="877" customFormat="false" ht="15" hidden="false" customHeight="false" outlineLevel="0" collapsed="false">
      <c r="A877" s="15"/>
      <c r="B877" s="10"/>
      <c r="C877" s="16" t="str">
        <f aca="false">IF($B877="","",IFERROR(INDEX(Clients!$B$5:$B$204,MATCH($B877,Clients!$A$5:$A$204,0)),"Code client inconnu"))</f>
        <v/>
      </c>
      <c r="D877" s="10"/>
      <c r="E877" s="16" t="str">
        <f aca="false">IF($D877="","",IFERROR(INDEX(Catalogue!$B$5:$B$304,MATCH($D877,Catalogue!$A$5:$A$304,0)),"Code produit inconnu"))</f>
        <v/>
      </c>
      <c r="F877" s="17" t="str">
        <f aca="false">IF($D877="","",IFERROR(INDEX(Catalogue!$C$5:$C$304,MATCH($D877,Catalogue!$A$5:$A$304,0)),""))</f>
        <v/>
      </c>
      <c r="G877" s="10"/>
      <c r="H877" s="18" t="str">
        <f aca="false">IF(OR($B877="",$D877=""),"",IFERROR(INDEX('Tarifs negocies'!$C$5:$C$404,MATCH($B877&amp;"|"&amp;$D877,'Tarifs negocies'!$D$5:$D$404,0)),IFERROR(INDEX(Catalogue!$D$5:$D$304,MATCH($D877,Catalogue!$A$5:$A$304,0))*(1-IFERROR(INDEX(Clients!$F$5:$F$204,MATCH($B877,Clients!$A$5:$A$204,0)),0)),"")))</f>
        <v/>
      </c>
      <c r="I877" s="18" t="str">
        <f aca="false">IF(OR($G877="",$H877=""),"",$G877*$H877)</f>
        <v/>
      </c>
      <c r="J877" s="15"/>
      <c r="K877" s="10"/>
    </row>
    <row r="878" customFormat="false" ht="15" hidden="false" customHeight="false" outlineLevel="0" collapsed="false">
      <c r="A878" s="15"/>
      <c r="B878" s="10"/>
      <c r="C878" s="16" t="str">
        <f aca="false">IF($B878="","",IFERROR(INDEX(Clients!$B$5:$B$204,MATCH($B878,Clients!$A$5:$A$204,0)),"Code client inconnu"))</f>
        <v/>
      </c>
      <c r="D878" s="10"/>
      <c r="E878" s="16" t="str">
        <f aca="false">IF($D878="","",IFERROR(INDEX(Catalogue!$B$5:$B$304,MATCH($D878,Catalogue!$A$5:$A$304,0)),"Code produit inconnu"))</f>
        <v/>
      </c>
      <c r="F878" s="17" t="str">
        <f aca="false">IF($D878="","",IFERROR(INDEX(Catalogue!$C$5:$C$304,MATCH($D878,Catalogue!$A$5:$A$304,0)),""))</f>
        <v/>
      </c>
      <c r="G878" s="10"/>
      <c r="H878" s="18" t="str">
        <f aca="false">IF(OR($B878="",$D878=""),"",IFERROR(INDEX('Tarifs negocies'!$C$5:$C$404,MATCH($B878&amp;"|"&amp;$D878,'Tarifs negocies'!$D$5:$D$404,0)),IFERROR(INDEX(Catalogue!$D$5:$D$304,MATCH($D878,Catalogue!$A$5:$A$304,0))*(1-IFERROR(INDEX(Clients!$F$5:$F$204,MATCH($B878,Clients!$A$5:$A$204,0)),0)),"")))</f>
        <v/>
      </c>
      <c r="I878" s="18" t="str">
        <f aca="false">IF(OR($G878="",$H878=""),"",$G878*$H878)</f>
        <v/>
      </c>
      <c r="J878" s="15"/>
      <c r="K878" s="10"/>
    </row>
    <row r="879" customFormat="false" ht="15" hidden="false" customHeight="false" outlineLevel="0" collapsed="false">
      <c r="A879" s="15"/>
      <c r="B879" s="10"/>
      <c r="C879" s="16" t="str">
        <f aca="false">IF($B879="","",IFERROR(INDEX(Clients!$B$5:$B$204,MATCH($B879,Clients!$A$5:$A$204,0)),"Code client inconnu"))</f>
        <v/>
      </c>
      <c r="D879" s="10"/>
      <c r="E879" s="16" t="str">
        <f aca="false">IF($D879="","",IFERROR(INDEX(Catalogue!$B$5:$B$304,MATCH($D879,Catalogue!$A$5:$A$304,0)),"Code produit inconnu"))</f>
        <v/>
      </c>
      <c r="F879" s="17" t="str">
        <f aca="false">IF($D879="","",IFERROR(INDEX(Catalogue!$C$5:$C$304,MATCH($D879,Catalogue!$A$5:$A$304,0)),""))</f>
        <v/>
      </c>
      <c r="G879" s="10"/>
      <c r="H879" s="18" t="str">
        <f aca="false">IF(OR($B879="",$D879=""),"",IFERROR(INDEX('Tarifs negocies'!$C$5:$C$404,MATCH($B879&amp;"|"&amp;$D879,'Tarifs negocies'!$D$5:$D$404,0)),IFERROR(INDEX(Catalogue!$D$5:$D$304,MATCH($D879,Catalogue!$A$5:$A$304,0))*(1-IFERROR(INDEX(Clients!$F$5:$F$204,MATCH($B879,Clients!$A$5:$A$204,0)),0)),"")))</f>
        <v/>
      </c>
      <c r="I879" s="18" t="str">
        <f aca="false">IF(OR($G879="",$H879=""),"",$G879*$H879)</f>
        <v/>
      </c>
      <c r="J879" s="15"/>
      <c r="K879" s="10"/>
    </row>
    <row r="880" customFormat="false" ht="15" hidden="false" customHeight="false" outlineLevel="0" collapsed="false">
      <c r="A880" s="15"/>
      <c r="B880" s="10"/>
      <c r="C880" s="16" t="str">
        <f aca="false">IF($B880="","",IFERROR(INDEX(Clients!$B$5:$B$204,MATCH($B880,Clients!$A$5:$A$204,0)),"Code client inconnu"))</f>
        <v/>
      </c>
      <c r="D880" s="10"/>
      <c r="E880" s="16" t="str">
        <f aca="false">IF($D880="","",IFERROR(INDEX(Catalogue!$B$5:$B$304,MATCH($D880,Catalogue!$A$5:$A$304,0)),"Code produit inconnu"))</f>
        <v/>
      </c>
      <c r="F880" s="17" t="str">
        <f aca="false">IF($D880="","",IFERROR(INDEX(Catalogue!$C$5:$C$304,MATCH($D880,Catalogue!$A$5:$A$304,0)),""))</f>
        <v/>
      </c>
      <c r="G880" s="10"/>
      <c r="H880" s="18" t="str">
        <f aca="false">IF(OR($B880="",$D880=""),"",IFERROR(INDEX('Tarifs negocies'!$C$5:$C$404,MATCH($B880&amp;"|"&amp;$D880,'Tarifs negocies'!$D$5:$D$404,0)),IFERROR(INDEX(Catalogue!$D$5:$D$304,MATCH($D880,Catalogue!$A$5:$A$304,0))*(1-IFERROR(INDEX(Clients!$F$5:$F$204,MATCH($B880,Clients!$A$5:$A$204,0)),0)),"")))</f>
        <v/>
      </c>
      <c r="I880" s="18" t="str">
        <f aca="false">IF(OR($G880="",$H880=""),"",$G880*$H880)</f>
        <v/>
      </c>
      <c r="J880" s="15"/>
      <c r="K880" s="10"/>
    </row>
    <row r="881" customFormat="false" ht="15" hidden="false" customHeight="false" outlineLevel="0" collapsed="false">
      <c r="A881" s="15"/>
      <c r="B881" s="10"/>
      <c r="C881" s="16" t="str">
        <f aca="false">IF($B881="","",IFERROR(INDEX(Clients!$B$5:$B$204,MATCH($B881,Clients!$A$5:$A$204,0)),"Code client inconnu"))</f>
        <v/>
      </c>
      <c r="D881" s="10"/>
      <c r="E881" s="16" t="str">
        <f aca="false">IF($D881="","",IFERROR(INDEX(Catalogue!$B$5:$B$304,MATCH($D881,Catalogue!$A$5:$A$304,0)),"Code produit inconnu"))</f>
        <v/>
      </c>
      <c r="F881" s="17" t="str">
        <f aca="false">IF($D881="","",IFERROR(INDEX(Catalogue!$C$5:$C$304,MATCH($D881,Catalogue!$A$5:$A$304,0)),""))</f>
        <v/>
      </c>
      <c r="G881" s="10"/>
      <c r="H881" s="18" t="str">
        <f aca="false">IF(OR($B881="",$D881=""),"",IFERROR(INDEX('Tarifs negocies'!$C$5:$C$404,MATCH($B881&amp;"|"&amp;$D881,'Tarifs negocies'!$D$5:$D$404,0)),IFERROR(INDEX(Catalogue!$D$5:$D$304,MATCH($D881,Catalogue!$A$5:$A$304,0))*(1-IFERROR(INDEX(Clients!$F$5:$F$204,MATCH($B881,Clients!$A$5:$A$204,0)),0)),"")))</f>
        <v/>
      </c>
      <c r="I881" s="18" t="str">
        <f aca="false">IF(OR($G881="",$H881=""),"",$G881*$H881)</f>
        <v/>
      </c>
      <c r="J881" s="15"/>
      <c r="K881" s="10"/>
    </row>
    <row r="882" customFormat="false" ht="15" hidden="false" customHeight="false" outlineLevel="0" collapsed="false">
      <c r="A882" s="15"/>
      <c r="B882" s="10"/>
      <c r="C882" s="16" t="str">
        <f aca="false">IF($B882="","",IFERROR(INDEX(Clients!$B$5:$B$204,MATCH($B882,Clients!$A$5:$A$204,0)),"Code client inconnu"))</f>
        <v/>
      </c>
      <c r="D882" s="10"/>
      <c r="E882" s="16" t="str">
        <f aca="false">IF($D882="","",IFERROR(INDEX(Catalogue!$B$5:$B$304,MATCH($D882,Catalogue!$A$5:$A$304,0)),"Code produit inconnu"))</f>
        <v/>
      </c>
      <c r="F882" s="17" t="str">
        <f aca="false">IF($D882="","",IFERROR(INDEX(Catalogue!$C$5:$C$304,MATCH($D882,Catalogue!$A$5:$A$304,0)),""))</f>
        <v/>
      </c>
      <c r="G882" s="10"/>
      <c r="H882" s="18" t="str">
        <f aca="false">IF(OR($B882="",$D882=""),"",IFERROR(INDEX('Tarifs negocies'!$C$5:$C$404,MATCH($B882&amp;"|"&amp;$D882,'Tarifs negocies'!$D$5:$D$404,0)),IFERROR(INDEX(Catalogue!$D$5:$D$304,MATCH($D882,Catalogue!$A$5:$A$304,0))*(1-IFERROR(INDEX(Clients!$F$5:$F$204,MATCH($B882,Clients!$A$5:$A$204,0)),0)),"")))</f>
        <v/>
      </c>
      <c r="I882" s="18" t="str">
        <f aca="false">IF(OR($G882="",$H882=""),"",$G882*$H882)</f>
        <v/>
      </c>
      <c r="J882" s="15"/>
      <c r="K882" s="10"/>
    </row>
    <row r="883" customFormat="false" ht="15" hidden="false" customHeight="false" outlineLevel="0" collapsed="false">
      <c r="A883" s="15"/>
      <c r="B883" s="10"/>
      <c r="C883" s="16" t="str">
        <f aca="false">IF($B883="","",IFERROR(INDEX(Clients!$B$5:$B$204,MATCH($B883,Clients!$A$5:$A$204,0)),"Code client inconnu"))</f>
        <v/>
      </c>
      <c r="D883" s="10"/>
      <c r="E883" s="16" t="str">
        <f aca="false">IF($D883="","",IFERROR(INDEX(Catalogue!$B$5:$B$304,MATCH($D883,Catalogue!$A$5:$A$304,0)),"Code produit inconnu"))</f>
        <v/>
      </c>
      <c r="F883" s="17" t="str">
        <f aca="false">IF($D883="","",IFERROR(INDEX(Catalogue!$C$5:$C$304,MATCH($D883,Catalogue!$A$5:$A$304,0)),""))</f>
        <v/>
      </c>
      <c r="G883" s="10"/>
      <c r="H883" s="18" t="str">
        <f aca="false">IF(OR($B883="",$D883=""),"",IFERROR(INDEX('Tarifs negocies'!$C$5:$C$404,MATCH($B883&amp;"|"&amp;$D883,'Tarifs negocies'!$D$5:$D$404,0)),IFERROR(INDEX(Catalogue!$D$5:$D$304,MATCH($D883,Catalogue!$A$5:$A$304,0))*(1-IFERROR(INDEX(Clients!$F$5:$F$204,MATCH($B883,Clients!$A$5:$A$204,0)),0)),"")))</f>
        <v/>
      </c>
      <c r="I883" s="18" t="str">
        <f aca="false">IF(OR($G883="",$H883=""),"",$G883*$H883)</f>
        <v/>
      </c>
      <c r="J883" s="15"/>
      <c r="K883" s="10"/>
    </row>
    <row r="884" customFormat="false" ht="15" hidden="false" customHeight="false" outlineLevel="0" collapsed="false">
      <c r="A884" s="15"/>
      <c r="B884" s="10"/>
      <c r="C884" s="16" t="str">
        <f aca="false">IF($B884="","",IFERROR(INDEX(Clients!$B$5:$B$204,MATCH($B884,Clients!$A$5:$A$204,0)),"Code client inconnu"))</f>
        <v/>
      </c>
      <c r="D884" s="10"/>
      <c r="E884" s="16" t="str">
        <f aca="false">IF($D884="","",IFERROR(INDEX(Catalogue!$B$5:$B$304,MATCH($D884,Catalogue!$A$5:$A$304,0)),"Code produit inconnu"))</f>
        <v/>
      </c>
      <c r="F884" s="17" t="str">
        <f aca="false">IF($D884="","",IFERROR(INDEX(Catalogue!$C$5:$C$304,MATCH($D884,Catalogue!$A$5:$A$304,0)),""))</f>
        <v/>
      </c>
      <c r="G884" s="10"/>
      <c r="H884" s="18" t="str">
        <f aca="false">IF(OR($B884="",$D884=""),"",IFERROR(INDEX('Tarifs negocies'!$C$5:$C$404,MATCH($B884&amp;"|"&amp;$D884,'Tarifs negocies'!$D$5:$D$404,0)),IFERROR(INDEX(Catalogue!$D$5:$D$304,MATCH($D884,Catalogue!$A$5:$A$304,0))*(1-IFERROR(INDEX(Clients!$F$5:$F$204,MATCH($B884,Clients!$A$5:$A$204,0)),0)),"")))</f>
        <v/>
      </c>
      <c r="I884" s="18" t="str">
        <f aca="false">IF(OR($G884="",$H884=""),"",$G884*$H884)</f>
        <v/>
      </c>
      <c r="J884" s="15"/>
      <c r="K884" s="10"/>
    </row>
    <row r="885" customFormat="false" ht="15" hidden="false" customHeight="false" outlineLevel="0" collapsed="false">
      <c r="A885" s="15"/>
      <c r="B885" s="10"/>
      <c r="C885" s="16" t="str">
        <f aca="false">IF($B885="","",IFERROR(INDEX(Clients!$B$5:$B$204,MATCH($B885,Clients!$A$5:$A$204,0)),"Code client inconnu"))</f>
        <v/>
      </c>
      <c r="D885" s="10"/>
      <c r="E885" s="16" t="str">
        <f aca="false">IF($D885="","",IFERROR(INDEX(Catalogue!$B$5:$B$304,MATCH($D885,Catalogue!$A$5:$A$304,0)),"Code produit inconnu"))</f>
        <v/>
      </c>
      <c r="F885" s="17" t="str">
        <f aca="false">IF($D885="","",IFERROR(INDEX(Catalogue!$C$5:$C$304,MATCH($D885,Catalogue!$A$5:$A$304,0)),""))</f>
        <v/>
      </c>
      <c r="G885" s="10"/>
      <c r="H885" s="18" t="str">
        <f aca="false">IF(OR($B885="",$D885=""),"",IFERROR(INDEX('Tarifs negocies'!$C$5:$C$404,MATCH($B885&amp;"|"&amp;$D885,'Tarifs negocies'!$D$5:$D$404,0)),IFERROR(INDEX(Catalogue!$D$5:$D$304,MATCH($D885,Catalogue!$A$5:$A$304,0))*(1-IFERROR(INDEX(Clients!$F$5:$F$204,MATCH($B885,Clients!$A$5:$A$204,0)),0)),"")))</f>
        <v/>
      </c>
      <c r="I885" s="18" t="str">
        <f aca="false">IF(OR($G885="",$H885=""),"",$G885*$H885)</f>
        <v/>
      </c>
      <c r="J885" s="15"/>
      <c r="K885" s="10"/>
    </row>
    <row r="886" customFormat="false" ht="15" hidden="false" customHeight="false" outlineLevel="0" collapsed="false">
      <c r="A886" s="15"/>
      <c r="B886" s="10"/>
      <c r="C886" s="16" t="str">
        <f aca="false">IF($B886="","",IFERROR(INDEX(Clients!$B$5:$B$204,MATCH($B886,Clients!$A$5:$A$204,0)),"Code client inconnu"))</f>
        <v/>
      </c>
      <c r="D886" s="10"/>
      <c r="E886" s="16" t="str">
        <f aca="false">IF($D886="","",IFERROR(INDEX(Catalogue!$B$5:$B$304,MATCH($D886,Catalogue!$A$5:$A$304,0)),"Code produit inconnu"))</f>
        <v/>
      </c>
      <c r="F886" s="17" t="str">
        <f aca="false">IF($D886="","",IFERROR(INDEX(Catalogue!$C$5:$C$304,MATCH($D886,Catalogue!$A$5:$A$304,0)),""))</f>
        <v/>
      </c>
      <c r="G886" s="10"/>
      <c r="H886" s="18" t="str">
        <f aca="false">IF(OR($B886="",$D886=""),"",IFERROR(INDEX('Tarifs negocies'!$C$5:$C$404,MATCH($B886&amp;"|"&amp;$D886,'Tarifs negocies'!$D$5:$D$404,0)),IFERROR(INDEX(Catalogue!$D$5:$D$304,MATCH($D886,Catalogue!$A$5:$A$304,0))*(1-IFERROR(INDEX(Clients!$F$5:$F$204,MATCH($B886,Clients!$A$5:$A$204,0)),0)),"")))</f>
        <v/>
      </c>
      <c r="I886" s="18" t="str">
        <f aca="false">IF(OR($G886="",$H886=""),"",$G886*$H886)</f>
        <v/>
      </c>
      <c r="J886" s="15"/>
      <c r="K886" s="10"/>
    </row>
    <row r="887" customFormat="false" ht="15" hidden="false" customHeight="false" outlineLevel="0" collapsed="false">
      <c r="A887" s="15"/>
      <c r="B887" s="10"/>
      <c r="C887" s="16" t="str">
        <f aca="false">IF($B887="","",IFERROR(INDEX(Clients!$B$5:$B$204,MATCH($B887,Clients!$A$5:$A$204,0)),"Code client inconnu"))</f>
        <v/>
      </c>
      <c r="D887" s="10"/>
      <c r="E887" s="16" t="str">
        <f aca="false">IF($D887="","",IFERROR(INDEX(Catalogue!$B$5:$B$304,MATCH($D887,Catalogue!$A$5:$A$304,0)),"Code produit inconnu"))</f>
        <v/>
      </c>
      <c r="F887" s="17" t="str">
        <f aca="false">IF($D887="","",IFERROR(INDEX(Catalogue!$C$5:$C$304,MATCH($D887,Catalogue!$A$5:$A$304,0)),""))</f>
        <v/>
      </c>
      <c r="G887" s="10"/>
      <c r="H887" s="18" t="str">
        <f aca="false">IF(OR($B887="",$D887=""),"",IFERROR(INDEX('Tarifs negocies'!$C$5:$C$404,MATCH($B887&amp;"|"&amp;$D887,'Tarifs negocies'!$D$5:$D$404,0)),IFERROR(INDEX(Catalogue!$D$5:$D$304,MATCH($D887,Catalogue!$A$5:$A$304,0))*(1-IFERROR(INDEX(Clients!$F$5:$F$204,MATCH($B887,Clients!$A$5:$A$204,0)),0)),"")))</f>
        <v/>
      </c>
      <c r="I887" s="18" t="str">
        <f aca="false">IF(OR($G887="",$H887=""),"",$G887*$H887)</f>
        <v/>
      </c>
      <c r="J887" s="15"/>
      <c r="K887" s="10"/>
    </row>
    <row r="888" customFormat="false" ht="15" hidden="false" customHeight="false" outlineLevel="0" collapsed="false">
      <c r="A888" s="15"/>
      <c r="B888" s="10"/>
      <c r="C888" s="16" t="str">
        <f aca="false">IF($B888="","",IFERROR(INDEX(Clients!$B$5:$B$204,MATCH($B888,Clients!$A$5:$A$204,0)),"Code client inconnu"))</f>
        <v/>
      </c>
      <c r="D888" s="10"/>
      <c r="E888" s="16" t="str">
        <f aca="false">IF($D888="","",IFERROR(INDEX(Catalogue!$B$5:$B$304,MATCH($D888,Catalogue!$A$5:$A$304,0)),"Code produit inconnu"))</f>
        <v/>
      </c>
      <c r="F888" s="17" t="str">
        <f aca="false">IF($D888="","",IFERROR(INDEX(Catalogue!$C$5:$C$304,MATCH($D888,Catalogue!$A$5:$A$304,0)),""))</f>
        <v/>
      </c>
      <c r="G888" s="10"/>
      <c r="H888" s="18" t="str">
        <f aca="false">IF(OR($B888="",$D888=""),"",IFERROR(INDEX('Tarifs negocies'!$C$5:$C$404,MATCH($B888&amp;"|"&amp;$D888,'Tarifs negocies'!$D$5:$D$404,0)),IFERROR(INDEX(Catalogue!$D$5:$D$304,MATCH($D888,Catalogue!$A$5:$A$304,0))*(1-IFERROR(INDEX(Clients!$F$5:$F$204,MATCH($B888,Clients!$A$5:$A$204,0)),0)),"")))</f>
        <v/>
      </c>
      <c r="I888" s="18" t="str">
        <f aca="false">IF(OR($G888="",$H888=""),"",$G888*$H888)</f>
        <v/>
      </c>
      <c r="J888" s="15"/>
      <c r="K888" s="10"/>
    </row>
    <row r="889" customFormat="false" ht="15" hidden="false" customHeight="false" outlineLevel="0" collapsed="false">
      <c r="A889" s="15"/>
      <c r="B889" s="10"/>
      <c r="C889" s="16" t="str">
        <f aca="false">IF($B889="","",IFERROR(INDEX(Clients!$B$5:$B$204,MATCH($B889,Clients!$A$5:$A$204,0)),"Code client inconnu"))</f>
        <v/>
      </c>
      <c r="D889" s="10"/>
      <c r="E889" s="16" t="str">
        <f aca="false">IF($D889="","",IFERROR(INDEX(Catalogue!$B$5:$B$304,MATCH($D889,Catalogue!$A$5:$A$304,0)),"Code produit inconnu"))</f>
        <v/>
      </c>
      <c r="F889" s="17" t="str">
        <f aca="false">IF($D889="","",IFERROR(INDEX(Catalogue!$C$5:$C$304,MATCH($D889,Catalogue!$A$5:$A$304,0)),""))</f>
        <v/>
      </c>
      <c r="G889" s="10"/>
      <c r="H889" s="18" t="str">
        <f aca="false">IF(OR($B889="",$D889=""),"",IFERROR(INDEX('Tarifs negocies'!$C$5:$C$404,MATCH($B889&amp;"|"&amp;$D889,'Tarifs negocies'!$D$5:$D$404,0)),IFERROR(INDEX(Catalogue!$D$5:$D$304,MATCH($D889,Catalogue!$A$5:$A$304,0))*(1-IFERROR(INDEX(Clients!$F$5:$F$204,MATCH($B889,Clients!$A$5:$A$204,0)),0)),"")))</f>
        <v/>
      </c>
      <c r="I889" s="18" t="str">
        <f aca="false">IF(OR($G889="",$H889=""),"",$G889*$H889)</f>
        <v/>
      </c>
      <c r="J889" s="15"/>
      <c r="K889" s="10"/>
    </row>
    <row r="890" customFormat="false" ht="15" hidden="false" customHeight="false" outlineLevel="0" collapsed="false">
      <c r="A890" s="15"/>
      <c r="B890" s="10"/>
      <c r="C890" s="16" t="str">
        <f aca="false">IF($B890="","",IFERROR(INDEX(Clients!$B$5:$B$204,MATCH($B890,Clients!$A$5:$A$204,0)),"Code client inconnu"))</f>
        <v/>
      </c>
      <c r="D890" s="10"/>
      <c r="E890" s="16" t="str">
        <f aca="false">IF($D890="","",IFERROR(INDEX(Catalogue!$B$5:$B$304,MATCH($D890,Catalogue!$A$5:$A$304,0)),"Code produit inconnu"))</f>
        <v/>
      </c>
      <c r="F890" s="17" t="str">
        <f aca="false">IF($D890="","",IFERROR(INDEX(Catalogue!$C$5:$C$304,MATCH($D890,Catalogue!$A$5:$A$304,0)),""))</f>
        <v/>
      </c>
      <c r="G890" s="10"/>
      <c r="H890" s="18" t="str">
        <f aca="false">IF(OR($B890="",$D890=""),"",IFERROR(INDEX('Tarifs negocies'!$C$5:$C$404,MATCH($B890&amp;"|"&amp;$D890,'Tarifs negocies'!$D$5:$D$404,0)),IFERROR(INDEX(Catalogue!$D$5:$D$304,MATCH($D890,Catalogue!$A$5:$A$304,0))*(1-IFERROR(INDEX(Clients!$F$5:$F$204,MATCH($B890,Clients!$A$5:$A$204,0)),0)),"")))</f>
        <v/>
      </c>
      <c r="I890" s="18" t="str">
        <f aca="false">IF(OR($G890="",$H890=""),"",$G890*$H890)</f>
        <v/>
      </c>
      <c r="J890" s="15"/>
      <c r="K890" s="10"/>
    </row>
    <row r="891" customFormat="false" ht="15" hidden="false" customHeight="false" outlineLevel="0" collapsed="false">
      <c r="A891" s="15"/>
      <c r="B891" s="10"/>
      <c r="C891" s="16" t="str">
        <f aca="false">IF($B891="","",IFERROR(INDEX(Clients!$B$5:$B$204,MATCH($B891,Clients!$A$5:$A$204,0)),"Code client inconnu"))</f>
        <v/>
      </c>
      <c r="D891" s="10"/>
      <c r="E891" s="16" t="str">
        <f aca="false">IF($D891="","",IFERROR(INDEX(Catalogue!$B$5:$B$304,MATCH($D891,Catalogue!$A$5:$A$304,0)),"Code produit inconnu"))</f>
        <v/>
      </c>
      <c r="F891" s="17" t="str">
        <f aca="false">IF($D891="","",IFERROR(INDEX(Catalogue!$C$5:$C$304,MATCH($D891,Catalogue!$A$5:$A$304,0)),""))</f>
        <v/>
      </c>
      <c r="G891" s="10"/>
      <c r="H891" s="18" t="str">
        <f aca="false">IF(OR($B891="",$D891=""),"",IFERROR(INDEX('Tarifs negocies'!$C$5:$C$404,MATCH($B891&amp;"|"&amp;$D891,'Tarifs negocies'!$D$5:$D$404,0)),IFERROR(INDEX(Catalogue!$D$5:$D$304,MATCH($D891,Catalogue!$A$5:$A$304,0))*(1-IFERROR(INDEX(Clients!$F$5:$F$204,MATCH($B891,Clients!$A$5:$A$204,0)),0)),"")))</f>
        <v/>
      </c>
      <c r="I891" s="18" t="str">
        <f aca="false">IF(OR($G891="",$H891=""),"",$G891*$H891)</f>
        <v/>
      </c>
      <c r="J891" s="15"/>
      <c r="K891" s="10"/>
    </row>
    <row r="892" customFormat="false" ht="15" hidden="false" customHeight="false" outlineLevel="0" collapsed="false">
      <c r="A892" s="15"/>
      <c r="B892" s="10"/>
      <c r="C892" s="16" t="str">
        <f aca="false">IF($B892="","",IFERROR(INDEX(Clients!$B$5:$B$204,MATCH($B892,Clients!$A$5:$A$204,0)),"Code client inconnu"))</f>
        <v/>
      </c>
      <c r="D892" s="10"/>
      <c r="E892" s="16" t="str">
        <f aca="false">IF($D892="","",IFERROR(INDEX(Catalogue!$B$5:$B$304,MATCH($D892,Catalogue!$A$5:$A$304,0)),"Code produit inconnu"))</f>
        <v/>
      </c>
      <c r="F892" s="17" t="str">
        <f aca="false">IF($D892="","",IFERROR(INDEX(Catalogue!$C$5:$C$304,MATCH($D892,Catalogue!$A$5:$A$304,0)),""))</f>
        <v/>
      </c>
      <c r="G892" s="10"/>
      <c r="H892" s="18" t="str">
        <f aca="false">IF(OR($B892="",$D892=""),"",IFERROR(INDEX('Tarifs negocies'!$C$5:$C$404,MATCH($B892&amp;"|"&amp;$D892,'Tarifs negocies'!$D$5:$D$404,0)),IFERROR(INDEX(Catalogue!$D$5:$D$304,MATCH($D892,Catalogue!$A$5:$A$304,0))*(1-IFERROR(INDEX(Clients!$F$5:$F$204,MATCH($B892,Clients!$A$5:$A$204,0)),0)),"")))</f>
        <v/>
      </c>
      <c r="I892" s="18" t="str">
        <f aca="false">IF(OR($G892="",$H892=""),"",$G892*$H892)</f>
        <v/>
      </c>
      <c r="J892" s="15"/>
      <c r="K892" s="10"/>
    </row>
    <row r="893" customFormat="false" ht="15" hidden="false" customHeight="false" outlineLevel="0" collapsed="false">
      <c r="A893" s="15"/>
      <c r="B893" s="10"/>
      <c r="C893" s="16" t="str">
        <f aca="false">IF($B893="","",IFERROR(INDEX(Clients!$B$5:$B$204,MATCH($B893,Clients!$A$5:$A$204,0)),"Code client inconnu"))</f>
        <v/>
      </c>
      <c r="D893" s="10"/>
      <c r="E893" s="16" t="str">
        <f aca="false">IF($D893="","",IFERROR(INDEX(Catalogue!$B$5:$B$304,MATCH($D893,Catalogue!$A$5:$A$304,0)),"Code produit inconnu"))</f>
        <v/>
      </c>
      <c r="F893" s="17" t="str">
        <f aca="false">IF($D893="","",IFERROR(INDEX(Catalogue!$C$5:$C$304,MATCH($D893,Catalogue!$A$5:$A$304,0)),""))</f>
        <v/>
      </c>
      <c r="G893" s="10"/>
      <c r="H893" s="18" t="str">
        <f aca="false">IF(OR($B893="",$D893=""),"",IFERROR(INDEX('Tarifs negocies'!$C$5:$C$404,MATCH($B893&amp;"|"&amp;$D893,'Tarifs negocies'!$D$5:$D$404,0)),IFERROR(INDEX(Catalogue!$D$5:$D$304,MATCH($D893,Catalogue!$A$5:$A$304,0))*(1-IFERROR(INDEX(Clients!$F$5:$F$204,MATCH($B893,Clients!$A$5:$A$204,0)),0)),"")))</f>
        <v/>
      </c>
      <c r="I893" s="18" t="str">
        <f aca="false">IF(OR($G893="",$H893=""),"",$G893*$H893)</f>
        <v/>
      </c>
      <c r="J893" s="15"/>
      <c r="K893" s="10"/>
    </row>
    <row r="894" customFormat="false" ht="15" hidden="false" customHeight="false" outlineLevel="0" collapsed="false">
      <c r="A894" s="15"/>
      <c r="B894" s="10"/>
      <c r="C894" s="16" t="str">
        <f aca="false">IF($B894="","",IFERROR(INDEX(Clients!$B$5:$B$204,MATCH($B894,Clients!$A$5:$A$204,0)),"Code client inconnu"))</f>
        <v/>
      </c>
      <c r="D894" s="10"/>
      <c r="E894" s="16" t="str">
        <f aca="false">IF($D894="","",IFERROR(INDEX(Catalogue!$B$5:$B$304,MATCH($D894,Catalogue!$A$5:$A$304,0)),"Code produit inconnu"))</f>
        <v/>
      </c>
      <c r="F894" s="17" t="str">
        <f aca="false">IF($D894="","",IFERROR(INDEX(Catalogue!$C$5:$C$304,MATCH($D894,Catalogue!$A$5:$A$304,0)),""))</f>
        <v/>
      </c>
      <c r="G894" s="10"/>
      <c r="H894" s="18" t="str">
        <f aca="false">IF(OR($B894="",$D894=""),"",IFERROR(INDEX('Tarifs negocies'!$C$5:$C$404,MATCH($B894&amp;"|"&amp;$D894,'Tarifs negocies'!$D$5:$D$404,0)),IFERROR(INDEX(Catalogue!$D$5:$D$304,MATCH($D894,Catalogue!$A$5:$A$304,0))*(1-IFERROR(INDEX(Clients!$F$5:$F$204,MATCH($B894,Clients!$A$5:$A$204,0)),0)),"")))</f>
        <v/>
      </c>
      <c r="I894" s="18" t="str">
        <f aca="false">IF(OR($G894="",$H894=""),"",$G894*$H894)</f>
        <v/>
      </c>
      <c r="J894" s="15"/>
      <c r="K894" s="10"/>
    </row>
    <row r="895" customFormat="false" ht="15" hidden="false" customHeight="false" outlineLevel="0" collapsed="false">
      <c r="A895" s="15"/>
      <c r="B895" s="10"/>
      <c r="C895" s="16" t="str">
        <f aca="false">IF($B895="","",IFERROR(INDEX(Clients!$B$5:$B$204,MATCH($B895,Clients!$A$5:$A$204,0)),"Code client inconnu"))</f>
        <v/>
      </c>
      <c r="D895" s="10"/>
      <c r="E895" s="16" t="str">
        <f aca="false">IF($D895="","",IFERROR(INDEX(Catalogue!$B$5:$B$304,MATCH($D895,Catalogue!$A$5:$A$304,0)),"Code produit inconnu"))</f>
        <v/>
      </c>
      <c r="F895" s="17" t="str">
        <f aca="false">IF($D895="","",IFERROR(INDEX(Catalogue!$C$5:$C$304,MATCH($D895,Catalogue!$A$5:$A$304,0)),""))</f>
        <v/>
      </c>
      <c r="G895" s="10"/>
      <c r="H895" s="18" t="str">
        <f aca="false">IF(OR($B895="",$D895=""),"",IFERROR(INDEX('Tarifs negocies'!$C$5:$C$404,MATCH($B895&amp;"|"&amp;$D895,'Tarifs negocies'!$D$5:$D$404,0)),IFERROR(INDEX(Catalogue!$D$5:$D$304,MATCH($D895,Catalogue!$A$5:$A$304,0))*(1-IFERROR(INDEX(Clients!$F$5:$F$204,MATCH($B895,Clients!$A$5:$A$204,0)),0)),"")))</f>
        <v/>
      </c>
      <c r="I895" s="18" t="str">
        <f aca="false">IF(OR($G895="",$H895=""),"",$G895*$H895)</f>
        <v/>
      </c>
      <c r="J895" s="15"/>
      <c r="K895" s="10"/>
    </row>
    <row r="896" customFormat="false" ht="15" hidden="false" customHeight="false" outlineLevel="0" collapsed="false">
      <c r="A896" s="15"/>
      <c r="B896" s="10"/>
      <c r="C896" s="16" t="str">
        <f aca="false">IF($B896="","",IFERROR(INDEX(Clients!$B$5:$B$204,MATCH($B896,Clients!$A$5:$A$204,0)),"Code client inconnu"))</f>
        <v/>
      </c>
      <c r="D896" s="10"/>
      <c r="E896" s="16" t="str">
        <f aca="false">IF($D896="","",IFERROR(INDEX(Catalogue!$B$5:$B$304,MATCH($D896,Catalogue!$A$5:$A$304,0)),"Code produit inconnu"))</f>
        <v/>
      </c>
      <c r="F896" s="17" t="str">
        <f aca="false">IF($D896="","",IFERROR(INDEX(Catalogue!$C$5:$C$304,MATCH($D896,Catalogue!$A$5:$A$304,0)),""))</f>
        <v/>
      </c>
      <c r="G896" s="10"/>
      <c r="H896" s="18" t="str">
        <f aca="false">IF(OR($B896="",$D896=""),"",IFERROR(INDEX('Tarifs negocies'!$C$5:$C$404,MATCH($B896&amp;"|"&amp;$D896,'Tarifs negocies'!$D$5:$D$404,0)),IFERROR(INDEX(Catalogue!$D$5:$D$304,MATCH($D896,Catalogue!$A$5:$A$304,0))*(1-IFERROR(INDEX(Clients!$F$5:$F$204,MATCH($B896,Clients!$A$5:$A$204,0)),0)),"")))</f>
        <v/>
      </c>
      <c r="I896" s="18" t="str">
        <f aca="false">IF(OR($G896="",$H896=""),"",$G896*$H896)</f>
        <v/>
      </c>
      <c r="J896" s="15"/>
      <c r="K896" s="10"/>
    </row>
    <row r="897" customFormat="false" ht="15" hidden="false" customHeight="false" outlineLevel="0" collapsed="false">
      <c r="A897" s="15"/>
      <c r="B897" s="10"/>
      <c r="C897" s="16" t="str">
        <f aca="false">IF($B897="","",IFERROR(INDEX(Clients!$B$5:$B$204,MATCH($B897,Clients!$A$5:$A$204,0)),"Code client inconnu"))</f>
        <v/>
      </c>
      <c r="D897" s="10"/>
      <c r="E897" s="16" t="str">
        <f aca="false">IF($D897="","",IFERROR(INDEX(Catalogue!$B$5:$B$304,MATCH($D897,Catalogue!$A$5:$A$304,0)),"Code produit inconnu"))</f>
        <v/>
      </c>
      <c r="F897" s="17" t="str">
        <f aca="false">IF($D897="","",IFERROR(INDEX(Catalogue!$C$5:$C$304,MATCH($D897,Catalogue!$A$5:$A$304,0)),""))</f>
        <v/>
      </c>
      <c r="G897" s="10"/>
      <c r="H897" s="18" t="str">
        <f aca="false">IF(OR($B897="",$D897=""),"",IFERROR(INDEX('Tarifs negocies'!$C$5:$C$404,MATCH($B897&amp;"|"&amp;$D897,'Tarifs negocies'!$D$5:$D$404,0)),IFERROR(INDEX(Catalogue!$D$5:$D$304,MATCH($D897,Catalogue!$A$5:$A$304,0))*(1-IFERROR(INDEX(Clients!$F$5:$F$204,MATCH($B897,Clients!$A$5:$A$204,0)),0)),"")))</f>
        <v/>
      </c>
      <c r="I897" s="18" t="str">
        <f aca="false">IF(OR($G897="",$H897=""),"",$G897*$H897)</f>
        <v/>
      </c>
      <c r="J897" s="15"/>
      <c r="K897" s="10"/>
    </row>
    <row r="898" customFormat="false" ht="15" hidden="false" customHeight="false" outlineLevel="0" collapsed="false">
      <c r="A898" s="15"/>
      <c r="B898" s="10"/>
      <c r="C898" s="16" t="str">
        <f aca="false">IF($B898="","",IFERROR(INDEX(Clients!$B$5:$B$204,MATCH($B898,Clients!$A$5:$A$204,0)),"Code client inconnu"))</f>
        <v/>
      </c>
      <c r="D898" s="10"/>
      <c r="E898" s="16" t="str">
        <f aca="false">IF($D898="","",IFERROR(INDEX(Catalogue!$B$5:$B$304,MATCH($D898,Catalogue!$A$5:$A$304,0)),"Code produit inconnu"))</f>
        <v/>
      </c>
      <c r="F898" s="17" t="str">
        <f aca="false">IF($D898="","",IFERROR(INDEX(Catalogue!$C$5:$C$304,MATCH($D898,Catalogue!$A$5:$A$304,0)),""))</f>
        <v/>
      </c>
      <c r="G898" s="10"/>
      <c r="H898" s="18" t="str">
        <f aca="false">IF(OR($B898="",$D898=""),"",IFERROR(INDEX('Tarifs negocies'!$C$5:$C$404,MATCH($B898&amp;"|"&amp;$D898,'Tarifs negocies'!$D$5:$D$404,0)),IFERROR(INDEX(Catalogue!$D$5:$D$304,MATCH($D898,Catalogue!$A$5:$A$304,0))*(1-IFERROR(INDEX(Clients!$F$5:$F$204,MATCH($B898,Clients!$A$5:$A$204,0)),0)),"")))</f>
        <v/>
      </c>
      <c r="I898" s="18" t="str">
        <f aca="false">IF(OR($G898="",$H898=""),"",$G898*$H898)</f>
        <v/>
      </c>
      <c r="J898" s="15"/>
      <c r="K898" s="10"/>
    </row>
    <row r="899" customFormat="false" ht="15" hidden="false" customHeight="false" outlineLevel="0" collapsed="false">
      <c r="A899" s="15"/>
      <c r="B899" s="10"/>
      <c r="C899" s="16" t="str">
        <f aca="false">IF($B899="","",IFERROR(INDEX(Clients!$B$5:$B$204,MATCH($B899,Clients!$A$5:$A$204,0)),"Code client inconnu"))</f>
        <v/>
      </c>
      <c r="D899" s="10"/>
      <c r="E899" s="16" t="str">
        <f aca="false">IF($D899="","",IFERROR(INDEX(Catalogue!$B$5:$B$304,MATCH($D899,Catalogue!$A$5:$A$304,0)),"Code produit inconnu"))</f>
        <v/>
      </c>
      <c r="F899" s="17" t="str">
        <f aca="false">IF($D899="","",IFERROR(INDEX(Catalogue!$C$5:$C$304,MATCH($D899,Catalogue!$A$5:$A$304,0)),""))</f>
        <v/>
      </c>
      <c r="G899" s="10"/>
      <c r="H899" s="18" t="str">
        <f aca="false">IF(OR($B899="",$D899=""),"",IFERROR(INDEX('Tarifs negocies'!$C$5:$C$404,MATCH($B899&amp;"|"&amp;$D899,'Tarifs negocies'!$D$5:$D$404,0)),IFERROR(INDEX(Catalogue!$D$5:$D$304,MATCH($D899,Catalogue!$A$5:$A$304,0))*(1-IFERROR(INDEX(Clients!$F$5:$F$204,MATCH($B899,Clients!$A$5:$A$204,0)),0)),"")))</f>
        <v/>
      </c>
      <c r="I899" s="18" t="str">
        <f aca="false">IF(OR($G899="",$H899=""),"",$G899*$H899)</f>
        <v/>
      </c>
      <c r="J899" s="15"/>
      <c r="K899" s="10"/>
    </row>
    <row r="900" customFormat="false" ht="15" hidden="false" customHeight="false" outlineLevel="0" collapsed="false">
      <c r="A900" s="15"/>
      <c r="B900" s="10"/>
      <c r="C900" s="16" t="str">
        <f aca="false">IF($B900="","",IFERROR(INDEX(Clients!$B$5:$B$204,MATCH($B900,Clients!$A$5:$A$204,0)),"Code client inconnu"))</f>
        <v/>
      </c>
      <c r="D900" s="10"/>
      <c r="E900" s="16" t="str">
        <f aca="false">IF($D900="","",IFERROR(INDEX(Catalogue!$B$5:$B$304,MATCH($D900,Catalogue!$A$5:$A$304,0)),"Code produit inconnu"))</f>
        <v/>
      </c>
      <c r="F900" s="17" t="str">
        <f aca="false">IF($D900="","",IFERROR(INDEX(Catalogue!$C$5:$C$304,MATCH($D900,Catalogue!$A$5:$A$304,0)),""))</f>
        <v/>
      </c>
      <c r="G900" s="10"/>
      <c r="H900" s="18" t="str">
        <f aca="false">IF(OR($B900="",$D900=""),"",IFERROR(INDEX('Tarifs negocies'!$C$5:$C$404,MATCH($B900&amp;"|"&amp;$D900,'Tarifs negocies'!$D$5:$D$404,0)),IFERROR(INDEX(Catalogue!$D$5:$D$304,MATCH($D900,Catalogue!$A$5:$A$304,0))*(1-IFERROR(INDEX(Clients!$F$5:$F$204,MATCH($B900,Clients!$A$5:$A$204,0)),0)),"")))</f>
        <v/>
      </c>
      <c r="I900" s="18" t="str">
        <f aca="false">IF(OR($G900="",$H900=""),"",$G900*$H900)</f>
        <v/>
      </c>
      <c r="J900" s="15"/>
      <c r="K900" s="10"/>
    </row>
    <row r="901" customFormat="false" ht="15" hidden="false" customHeight="false" outlineLevel="0" collapsed="false">
      <c r="A901" s="15"/>
      <c r="B901" s="10"/>
      <c r="C901" s="16" t="str">
        <f aca="false">IF($B901="","",IFERROR(INDEX(Clients!$B$5:$B$204,MATCH($B901,Clients!$A$5:$A$204,0)),"Code client inconnu"))</f>
        <v/>
      </c>
      <c r="D901" s="10"/>
      <c r="E901" s="16" t="str">
        <f aca="false">IF($D901="","",IFERROR(INDEX(Catalogue!$B$5:$B$304,MATCH($D901,Catalogue!$A$5:$A$304,0)),"Code produit inconnu"))</f>
        <v/>
      </c>
      <c r="F901" s="17" t="str">
        <f aca="false">IF($D901="","",IFERROR(INDEX(Catalogue!$C$5:$C$304,MATCH($D901,Catalogue!$A$5:$A$304,0)),""))</f>
        <v/>
      </c>
      <c r="G901" s="10"/>
      <c r="H901" s="18" t="str">
        <f aca="false">IF(OR($B901="",$D901=""),"",IFERROR(INDEX('Tarifs negocies'!$C$5:$C$404,MATCH($B901&amp;"|"&amp;$D901,'Tarifs negocies'!$D$5:$D$404,0)),IFERROR(INDEX(Catalogue!$D$5:$D$304,MATCH($D901,Catalogue!$A$5:$A$304,0))*(1-IFERROR(INDEX(Clients!$F$5:$F$204,MATCH($B901,Clients!$A$5:$A$204,0)),0)),"")))</f>
        <v/>
      </c>
      <c r="I901" s="18" t="str">
        <f aca="false">IF(OR($G901="",$H901=""),"",$G901*$H901)</f>
        <v/>
      </c>
      <c r="J901" s="15"/>
      <c r="K901" s="10"/>
    </row>
    <row r="902" customFormat="false" ht="15" hidden="false" customHeight="false" outlineLevel="0" collapsed="false">
      <c r="A902" s="15"/>
      <c r="B902" s="10"/>
      <c r="C902" s="16" t="str">
        <f aca="false">IF($B902="","",IFERROR(INDEX(Clients!$B$5:$B$204,MATCH($B902,Clients!$A$5:$A$204,0)),"Code client inconnu"))</f>
        <v/>
      </c>
      <c r="D902" s="10"/>
      <c r="E902" s="16" t="str">
        <f aca="false">IF($D902="","",IFERROR(INDEX(Catalogue!$B$5:$B$304,MATCH($D902,Catalogue!$A$5:$A$304,0)),"Code produit inconnu"))</f>
        <v/>
      </c>
      <c r="F902" s="17" t="str">
        <f aca="false">IF($D902="","",IFERROR(INDEX(Catalogue!$C$5:$C$304,MATCH($D902,Catalogue!$A$5:$A$304,0)),""))</f>
        <v/>
      </c>
      <c r="G902" s="10"/>
      <c r="H902" s="18" t="str">
        <f aca="false">IF(OR($B902="",$D902=""),"",IFERROR(INDEX('Tarifs negocies'!$C$5:$C$404,MATCH($B902&amp;"|"&amp;$D902,'Tarifs negocies'!$D$5:$D$404,0)),IFERROR(INDEX(Catalogue!$D$5:$D$304,MATCH($D902,Catalogue!$A$5:$A$304,0))*(1-IFERROR(INDEX(Clients!$F$5:$F$204,MATCH($B902,Clients!$A$5:$A$204,0)),0)),"")))</f>
        <v/>
      </c>
      <c r="I902" s="18" t="str">
        <f aca="false">IF(OR($G902="",$H902=""),"",$G902*$H902)</f>
        <v/>
      </c>
      <c r="J902" s="15"/>
      <c r="K902" s="10"/>
    </row>
    <row r="903" customFormat="false" ht="15" hidden="false" customHeight="false" outlineLevel="0" collapsed="false">
      <c r="A903" s="15"/>
      <c r="B903" s="10"/>
      <c r="C903" s="16" t="str">
        <f aca="false">IF($B903="","",IFERROR(INDEX(Clients!$B$5:$B$204,MATCH($B903,Clients!$A$5:$A$204,0)),"Code client inconnu"))</f>
        <v/>
      </c>
      <c r="D903" s="10"/>
      <c r="E903" s="16" t="str">
        <f aca="false">IF($D903="","",IFERROR(INDEX(Catalogue!$B$5:$B$304,MATCH($D903,Catalogue!$A$5:$A$304,0)),"Code produit inconnu"))</f>
        <v/>
      </c>
      <c r="F903" s="17" t="str">
        <f aca="false">IF($D903="","",IFERROR(INDEX(Catalogue!$C$5:$C$304,MATCH($D903,Catalogue!$A$5:$A$304,0)),""))</f>
        <v/>
      </c>
      <c r="G903" s="10"/>
      <c r="H903" s="18" t="str">
        <f aca="false">IF(OR($B903="",$D903=""),"",IFERROR(INDEX('Tarifs negocies'!$C$5:$C$404,MATCH($B903&amp;"|"&amp;$D903,'Tarifs negocies'!$D$5:$D$404,0)),IFERROR(INDEX(Catalogue!$D$5:$D$304,MATCH($D903,Catalogue!$A$5:$A$304,0))*(1-IFERROR(INDEX(Clients!$F$5:$F$204,MATCH($B903,Clients!$A$5:$A$204,0)),0)),"")))</f>
        <v/>
      </c>
      <c r="I903" s="18" t="str">
        <f aca="false">IF(OR($G903="",$H903=""),"",$G903*$H903)</f>
        <v/>
      </c>
      <c r="J903" s="15"/>
      <c r="K903" s="10"/>
    </row>
    <row r="904" customFormat="false" ht="15" hidden="false" customHeight="false" outlineLevel="0" collapsed="false">
      <c r="A904" s="15"/>
      <c r="B904" s="10"/>
      <c r="C904" s="16" t="str">
        <f aca="false">IF($B904="","",IFERROR(INDEX(Clients!$B$5:$B$204,MATCH($B904,Clients!$A$5:$A$204,0)),"Code client inconnu"))</f>
        <v/>
      </c>
      <c r="D904" s="10"/>
      <c r="E904" s="16" t="str">
        <f aca="false">IF($D904="","",IFERROR(INDEX(Catalogue!$B$5:$B$304,MATCH($D904,Catalogue!$A$5:$A$304,0)),"Code produit inconnu"))</f>
        <v/>
      </c>
      <c r="F904" s="17" t="str">
        <f aca="false">IF($D904="","",IFERROR(INDEX(Catalogue!$C$5:$C$304,MATCH($D904,Catalogue!$A$5:$A$304,0)),""))</f>
        <v/>
      </c>
      <c r="G904" s="10"/>
      <c r="H904" s="18" t="str">
        <f aca="false">IF(OR($B904="",$D904=""),"",IFERROR(INDEX('Tarifs negocies'!$C$5:$C$404,MATCH($B904&amp;"|"&amp;$D904,'Tarifs negocies'!$D$5:$D$404,0)),IFERROR(INDEX(Catalogue!$D$5:$D$304,MATCH($D904,Catalogue!$A$5:$A$304,0))*(1-IFERROR(INDEX(Clients!$F$5:$F$204,MATCH($B904,Clients!$A$5:$A$204,0)),0)),"")))</f>
        <v/>
      </c>
      <c r="I904" s="18" t="str">
        <f aca="false">IF(OR($G904="",$H904=""),"",$G904*$H904)</f>
        <v/>
      </c>
      <c r="J904" s="15"/>
      <c r="K904" s="10"/>
    </row>
    <row r="905" customFormat="false" ht="15" hidden="false" customHeight="false" outlineLevel="0" collapsed="false">
      <c r="A905" s="15"/>
      <c r="B905" s="10"/>
      <c r="C905" s="16" t="str">
        <f aca="false">IF($B905="","",IFERROR(INDEX(Clients!$B$5:$B$204,MATCH($B905,Clients!$A$5:$A$204,0)),"Code client inconnu"))</f>
        <v/>
      </c>
      <c r="D905" s="10"/>
      <c r="E905" s="16" t="str">
        <f aca="false">IF($D905="","",IFERROR(INDEX(Catalogue!$B$5:$B$304,MATCH($D905,Catalogue!$A$5:$A$304,0)),"Code produit inconnu"))</f>
        <v/>
      </c>
      <c r="F905" s="17" t="str">
        <f aca="false">IF($D905="","",IFERROR(INDEX(Catalogue!$C$5:$C$304,MATCH($D905,Catalogue!$A$5:$A$304,0)),""))</f>
        <v/>
      </c>
      <c r="G905" s="10"/>
      <c r="H905" s="18" t="str">
        <f aca="false">IF(OR($B905="",$D905=""),"",IFERROR(INDEX('Tarifs negocies'!$C$5:$C$404,MATCH($B905&amp;"|"&amp;$D905,'Tarifs negocies'!$D$5:$D$404,0)),IFERROR(INDEX(Catalogue!$D$5:$D$304,MATCH($D905,Catalogue!$A$5:$A$304,0))*(1-IFERROR(INDEX(Clients!$F$5:$F$204,MATCH($B905,Clients!$A$5:$A$204,0)),0)),"")))</f>
        <v/>
      </c>
      <c r="I905" s="18" t="str">
        <f aca="false">IF(OR($G905="",$H905=""),"",$G905*$H905)</f>
        <v/>
      </c>
      <c r="J905" s="15"/>
      <c r="K905" s="10"/>
    </row>
    <row r="906" customFormat="false" ht="15" hidden="false" customHeight="false" outlineLevel="0" collapsed="false">
      <c r="A906" s="15"/>
      <c r="B906" s="10"/>
      <c r="C906" s="16" t="str">
        <f aca="false">IF($B906="","",IFERROR(INDEX(Clients!$B$5:$B$204,MATCH($B906,Clients!$A$5:$A$204,0)),"Code client inconnu"))</f>
        <v/>
      </c>
      <c r="D906" s="10"/>
      <c r="E906" s="16" t="str">
        <f aca="false">IF($D906="","",IFERROR(INDEX(Catalogue!$B$5:$B$304,MATCH($D906,Catalogue!$A$5:$A$304,0)),"Code produit inconnu"))</f>
        <v/>
      </c>
      <c r="F906" s="17" t="str">
        <f aca="false">IF($D906="","",IFERROR(INDEX(Catalogue!$C$5:$C$304,MATCH($D906,Catalogue!$A$5:$A$304,0)),""))</f>
        <v/>
      </c>
      <c r="G906" s="10"/>
      <c r="H906" s="18" t="str">
        <f aca="false">IF(OR($B906="",$D906=""),"",IFERROR(INDEX('Tarifs negocies'!$C$5:$C$404,MATCH($B906&amp;"|"&amp;$D906,'Tarifs negocies'!$D$5:$D$404,0)),IFERROR(INDEX(Catalogue!$D$5:$D$304,MATCH($D906,Catalogue!$A$5:$A$304,0))*(1-IFERROR(INDEX(Clients!$F$5:$F$204,MATCH($B906,Clients!$A$5:$A$204,0)),0)),"")))</f>
        <v/>
      </c>
      <c r="I906" s="18" t="str">
        <f aca="false">IF(OR($G906="",$H906=""),"",$G906*$H906)</f>
        <v/>
      </c>
      <c r="J906" s="15"/>
      <c r="K906" s="10"/>
    </row>
    <row r="907" customFormat="false" ht="15" hidden="false" customHeight="false" outlineLevel="0" collapsed="false">
      <c r="A907" s="15"/>
      <c r="B907" s="10"/>
      <c r="C907" s="16" t="str">
        <f aca="false">IF($B907="","",IFERROR(INDEX(Clients!$B$5:$B$204,MATCH($B907,Clients!$A$5:$A$204,0)),"Code client inconnu"))</f>
        <v/>
      </c>
      <c r="D907" s="10"/>
      <c r="E907" s="16" t="str">
        <f aca="false">IF($D907="","",IFERROR(INDEX(Catalogue!$B$5:$B$304,MATCH($D907,Catalogue!$A$5:$A$304,0)),"Code produit inconnu"))</f>
        <v/>
      </c>
      <c r="F907" s="17" t="str">
        <f aca="false">IF($D907="","",IFERROR(INDEX(Catalogue!$C$5:$C$304,MATCH($D907,Catalogue!$A$5:$A$304,0)),""))</f>
        <v/>
      </c>
      <c r="G907" s="10"/>
      <c r="H907" s="18" t="str">
        <f aca="false">IF(OR($B907="",$D907=""),"",IFERROR(INDEX('Tarifs negocies'!$C$5:$C$404,MATCH($B907&amp;"|"&amp;$D907,'Tarifs negocies'!$D$5:$D$404,0)),IFERROR(INDEX(Catalogue!$D$5:$D$304,MATCH($D907,Catalogue!$A$5:$A$304,0))*(1-IFERROR(INDEX(Clients!$F$5:$F$204,MATCH($B907,Clients!$A$5:$A$204,0)),0)),"")))</f>
        <v/>
      </c>
      <c r="I907" s="18" t="str">
        <f aca="false">IF(OR($G907="",$H907=""),"",$G907*$H907)</f>
        <v/>
      </c>
      <c r="J907" s="15"/>
      <c r="K907" s="10"/>
    </row>
    <row r="908" customFormat="false" ht="15" hidden="false" customHeight="false" outlineLevel="0" collapsed="false">
      <c r="A908" s="15"/>
      <c r="B908" s="10"/>
      <c r="C908" s="16" t="str">
        <f aca="false">IF($B908="","",IFERROR(INDEX(Clients!$B$5:$B$204,MATCH($B908,Clients!$A$5:$A$204,0)),"Code client inconnu"))</f>
        <v/>
      </c>
      <c r="D908" s="10"/>
      <c r="E908" s="16" t="str">
        <f aca="false">IF($D908="","",IFERROR(INDEX(Catalogue!$B$5:$B$304,MATCH($D908,Catalogue!$A$5:$A$304,0)),"Code produit inconnu"))</f>
        <v/>
      </c>
      <c r="F908" s="17" t="str">
        <f aca="false">IF($D908="","",IFERROR(INDEX(Catalogue!$C$5:$C$304,MATCH($D908,Catalogue!$A$5:$A$304,0)),""))</f>
        <v/>
      </c>
      <c r="G908" s="10"/>
      <c r="H908" s="18" t="str">
        <f aca="false">IF(OR($B908="",$D908=""),"",IFERROR(INDEX('Tarifs negocies'!$C$5:$C$404,MATCH($B908&amp;"|"&amp;$D908,'Tarifs negocies'!$D$5:$D$404,0)),IFERROR(INDEX(Catalogue!$D$5:$D$304,MATCH($D908,Catalogue!$A$5:$A$304,0))*(1-IFERROR(INDEX(Clients!$F$5:$F$204,MATCH($B908,Clients!$A$5:$A$204,0)),0)),"")))</f>
        <v/>
      </c>
      <c r="I908" s="18" t="str">
        <f aca="false">IF(OR($G908="",$H908=""),"",$G908*$H908)</f>
        <v/>
      </c>
      <c r="J908" s="15"/>
      <c r="K908" s="10"/>
    </row>
    <row r="909" customFormat="false" ht="15" hidden="false" customHeight="false" outlineLevel="0" collapsed="false">
      <c r="A909" s="15"/>
      <c r="B909" s="10"/>
      <c r="C909" s="16" t="str">
        <f aca="false">IF($B909="","",IFERROR(INDEX(Clients!$B$5:$B$204,MATCH($B909,Clients!$A$5:$A$204,0)),"Code client inconnu"))</f>
        <v/>
      </c>
      <c r="D909" s="10"/>
      <c r="E909" s="16" t="str">
        <f aca="false">IF($D909="","",IFERROR(INDEX(Catalogue!$B$5:$B$304,MATCH($D909,Catalogue!$A$5:$A$304,0)),"Code produit inconnu"))</f>
        <v/>
      </c>
      <c r="F909" s="17" t="str">
        <f aca="false">IF($D909="","",IFERROR(INDEX(Catalogue!$C$5:$C$304,MATCH($D909,Catalogue!$A$5:$A$304,0)),""))</f>
        <v/>
      </c>
      <c r="G909" s="10"/>
      <c r="H909" s="18" t="str">
        <f aca="false">IF(OR($B909="",$D909=""),"",IFERROR(INDEX('Tarifs negocies'!$C$5:$C$404,MATCH($B909&amp;"|"&amp;$D909,'Tarifs negocies'!$D$5:$D$404,0)),IFERROR(INDEX(Catalogue!$D$5:$D$304,MATCH($D909,Catalogue!$A$5:$A$304,0))*(1-IFERROR(INDEX(Clients!$F$5:$F$204,MATCH($B909,Clients!$A$5:$A$204,0)),0)),"")))</f>
        <v/>
      </c>
      <c r="I909" s="18" t="str">
        <f aca="false">IF(OR($G909="",$H909=""),"",$G909*$H909)</f>
        <v/>
      </c>
      <c r="J909" s="15"/>
      <c r="K909" s="10"/>
    </row>
    <row r="910" customFormat="false" ht="15" hidden="false" customHeight="false" outlineLevel="0" collapsed="false">
      <c r="A910" s="15"/>
      <c r="B910" s="10"/>
      <c r="C910" s="16" t="str">
        <f aca="false">IF($B910="","",IFERROR(INDEX(Clients!$B$5:$B$204,MATCH($B910,Clients!$A$5:$A$204,0)),"Code client inconnu"))</f>
        <v/>
      </c>
      <c r="D910" s="10"/>
      <c r="E910" s="16" t="str">
        <f aca="false">IF($D910="","",IFERROR(INDEX(Catalogue!$B$5:$B$304,MATCH($D910,Catalogue!$A$5:$A$304,0)),"Code produit inconnu"))</f>
        <v/>
      </c>
      <c r="F910" s="17" t="str">
        <f aca="false">IF($D910="","",IFERROR(INDEX(Catalogue!$C$5:$C$304,MATCH($D910,Catalogue!$A$5:$A$304,0)),""))</f>
        <v/>
      </c>
      <c r="G910" s="10"/>
      <c r="H910" s="18" t="str">
        <f aca="false">IF(OR($B910="",$D910=""),"",IFERROR(INDEX('Tarifs negocies'!$C$5:$C$404,MATCH($B910&amp;"|"&amp;$D910,'Tarifs negocies'!$D$5:$D$404,0)),IFERROR(INDEX(Catalogue!$D$5:$D$304,MATCH($D910,Catalogue!$A$5:$A$304,0))*(1-IFERROR(INDEX(Clients!$F$5:$F$204,MATCH($B910,Clients!$A$5:$A$204,0)),0)),"")))</f>
        <v/>
      </c>
      <c r="I910" s="18" t="str">
        <f aca="false">IF(OR($G910="",$H910=""),"",$G910*$H910)</f>
        <v/>
      </c>
      <c r="J910" s="15"/>
      <c r="K910" s="10"/>
    </row>
    <row r="911" customFormat="false" ht="15" hidden="false" customHeight="false" outlineLevel="0" collapsed="false">
      <c r="A911" s="15"/>
      <c r="B911" s="10"/>
      <c r="C911" s="16" t="str">
        <f aca="false">IF($B911="","",IFERROR(INDEX(Clients!$B$5:$B$204,MATCH($B911,Clients!$A$5:$A$204,0)),"Code client inconnu"))</f>
        <v/>
      </c>
      <c r="D911" s="10"/>
      <c r="E911" s="16" t="str">
        <f aca="false">IF($D911="","",IFERROR(INDEX(Catalogue!$B$5:$B$304,MATCH($D911,Catalogue!$A$5:$A$304,0)),"Code produit inconnu"))</f>
        <v/>
      </c>
      <c r="F911" s="17" t="str">
        <f aca="false">IF($D911="","",IFERROR(INDEX(Catalogue!$C$5:$C$304,MATCH($D911,Catalogue!$A$5:$A$304,0)),""))</f>
        <v/>
      </c>
      <c r="G911" s="10"/>
      <c r="H911" s="18" t="str">
        <f aca="false">IF(OR($B911="",$D911=""),"",IFERROR(INDEX('Tarifs negocies'!$C$5:$C$404,MATCH($B911&amp;"|"&amp;$D911,'Tarifs negocies'!$D$5:$D$404,0)),IFERROR(INDEX(Catalogue!$D$5:$D$304,MATCH($D911,Catalogue!$A$5:$A$304,0))*(1-IFERROR(INDEX(Clients!$F$5:$F$204,MATCH($B911,Clients!$A$5:$A$204,0)),0)),"")))</f>
        <v/>
      </c>
      <c r="I911" s="18" t="str">
        <f aca="false">IF(OR($G911="",$H911=""),"",$G911*$H911)</f>
        <v/>
      </c>
      <c r="J911" s="15"/>
      <c r="K911" s="10"/>
    </row>
    <row r="912" customFormat="false" ht="15" hidden="false" customHeight="false" outlineLevel="0" collapsed="false">
      <c r="A912" s="15"/>
      <c r="B912" s="10"/>
      <c r="C912" s="16" t="str">
        <f aca="false">IF($B912="","",IFERROR(INDEX(Clients!$B$5:$B$204,MATCH($B912,Clients!$A$5:$A$204,0)),"Code client inconnu"))</f>
        <v/>
      </c>
      <c r="D912" s="10"/>
      <c r="E912" s="16" t="str">
        <f aca="false">IF($D912="","",IFERROR(INDEX(Catalogue!$B$5:$B$304,MATCH($D912,Catalogue!$A$5:$A$304,0)),"Code produit inconnu"))</f>
        <v/>
      </c>
      <c r="F912" s="17" t="str">
        <f aca="false">IF($D912="","",IFERROR(INDEX(Catalogue!$C$5:$C$304,MATCH($D912,Catalogue!$A$5:$A$304,0)),""))</f>
        <v/>
      </c>
      <c r="G912" s="10"/>
      <c r="H912" s="18" t="str">
        <f aca="false">IF(OR($B912="",$D912=""),"",IFERROR(INDEX('Tarifs negocies'!$C$5:$C$404,MATCH($B912&amp;"|"&amp;$D912,'Tarifs negocies'!$D$5:$D$404,0)),IFERROR(INDEX(Catalogue!$D$5:$D$304,MATCH($D912,Catalogue!$A$5:$A$304,0))*(1-IFERROR(INDEX(Clients!$F$5:$F$204,MATCH($B912,Clients!$A$5:$A$204,0)),0)),"")))</f>
        <v/>
      </c>
      <c r="I912" s="18" t="str">
        <f aca="false">IF(OR($G912="",$H912=""),"",$G912*$H912)</f>
        <v/>
      </c>
      <c r="J912" s="15"/>
      <c r="K912" s="10"/>
    </row>
    <row r="913" customFormat="false" ht="15" hidden="false" customHeight="false" outlineLevel="0" collapsed="false">
      <c r="A913" s="15"/>
      <c r="B913" s="10"/>
      <c r="C913" s="16" t="str">
        <f aca="false">IF($B913="","",IFERROR(INDEX(Clients!$B$5:$B$204,MATCH($B913,Clients!$A$5:$A$204,0)),"Code client inconnu"))</f>
        <v/>
      </c>
      <c r="D913" s="10"/>
      <c r="E913" s="16" t="str">
        <f aca="false">IF($D913="","",IFERROR(INDEX(Catalogue!$B$5:$B$304,MATCH($D913,Catalogue!$A$5:$A$304,0)),"Code produit inconnu"))</f>
        <v/>
      </c>
      <c r="F913" s="17" t="str">
        <f aca="false">IF($D913="","",IFERROR(INDEX(Catalogue!$C$5:$C$304,MATCH($D913,Catalogue!$A$5:$A$304,0)),""))</f>
        <v/>
      </c>
      <c r="G913" s="10"/>
      <c r="H913" s="18" t="str">
        <f aca="false">IF(OR($B913="",$D913=""),"",IFERROR(INDEX('Tarifs negocies'!$C$5:$C$404,MATCH($B913&amp;"|"&amp;$D913,'Tarifs negocies'!$D$5:$D$404,0)),IFERROR(INDEX(Catalogue!$D$5:$D$304,MATCH($D913,Catalogue!$A$5:$A$304,0))*(1-IFERROR(INDEX(Clients!$F$5:$F$204,MATCH($B913,Clients!$A$5:$A$204,0)),0)),"")))</f>
        <v/>
      </c>
      <c r="I913" s="18" t="str">
        <f aca="false">IF(OR($G913="",$H913=""),"",$G913*$H913)</f>
        <v/>
      </c>
      <c r="J913" s="15"/>
      <c r="K913" s="10"/>
    </row>
    <row r="914" customFormat="false" ht="15" hidden="false" customHeight="false" outlineLevel="0" collapsed="false">
      <c r="A914" s="15"/>
      <c r="B914" s="10"/>
      <c r="C914" s="16" t="str">
        <f aca="false">IF($B914="","",IFERROR(INDEX(Clients!$B$5:$B$204,MATCH($B914,Clients!$A$5:$A$204,0)),"Code client inconnu"))</f>
        <v/>
      </c>
      <c r="D914" s="10"/>
      <c r="E914" s="16" t="str">
        <f aca="false">IF($D914="","",IFERROR(INDEX(Catalogue!$B$5:$B$304,MATCH($D914,Catalogue!$A$5:$A$304,0)),"Code produit inconnu"))</f>
        <v/>
      </c>
      <c r="F914" s="17" t="str">
        <f aca="false">IF($D914="","",IFERROR(INDEX(Catalogue!$C$5:$C$304,MATCH($D914,Catalogue!$A$5:$A$304,0)),""))</f>
        <v/>
      </c>
      <c r="G914" s="10"/>
      <c r="H914" s="18" t="str">
        <f aca="false">IF(OR($B914="",$D914=""),"",IFERROR(INDEX('Tarifs negocies'!$C$5:$C$404,MATCH($B914&amp;"|"&amp;$D914,'Tarifs negocies'!$D$5:$D$404,0)),IFERROR(INDEX(Catalogue!$D$5:$D$304,MATCH($D914,Catalogue!$A$5:$A$304,0))*(1-IFERROR(INDEX(Clients!$F$5:$F$204,MATCH($B914,Clients!$A$5:$A$204,0)),0)),"")))</f>
        <v/>
      </c>
      <c r="I914" s="18" t="str">
        <f aca="false">IF(OR($G914="",$H914=""),"",$G914*$H914)</f>
        <v/>
      </c>
      <c r="J914" s="15"/>
      <c r="K914" s="10"/>
    </row>
    <row r="915" customFormat="false" ht="15" hidden="false" customHeight="false" outlineLevel="0" collapsed="false">
      <c r="A915" s="15"/>
      <c r="B915" s="10"/>
      <c r="C915" s="16" t="str">
        <f aca="false">IF($B915="","",IFERROR(INDEX(Clients!$B$5:$B$204,MATCH($B915,Clients!$A$5:$A$204,0)),"Code client inconnu"))</f>
        <v/>
      </c>
      <c r="D915" s="10"/>
      <c r="E915" s="16" t="str">
        <f aca="false">IF($D915="","",IFERROR(INDEX(Catalogue!$B$5:$B$304,MATCH($D915,Catalogue!$A$5:$A$304,0)),"Code produit inconnu"))</f>
        <v/>
      </c>
      <c r="F915" s="17" t="str">
        <f aca="false">IF($D915="","",IFERROR(INDEX(Catalogue!$C$5:$C$304,MATCH($D915,Catalogue!$A$5:$A$304,0)),""))</f>
        <v/>
      </c>
      <c r="G915" s="10"/>
      <c r="H915" s="18" t="str">
        <f aca="false">IF(OR($B915="",$D915=""),"",IFERROR(INDEX('Tarifs negocies'!$C$5:$C$404,MATCH($B915&amp;"|"&amp;$D915,'Tarifs negocies'!$D$5:$D$404,0)),IFERROR(INDEX(Catalogue!$D$5:$D$304,MATCH($D915,Catalogue!$A$5:$A$304,0))*(1-IFERROR(INDEX(Clients!$F$5:$F$204,MATCH($B915,Clients!$A$5:$A$204,0)),0)),"")))</f>
        <v/>
      </c>
      <c r="I915" s="18" t="str">
        <f aca="false">IF(OR($G915="",$H915=""),"",$G915*$H915)</f>
        <v/>
      </c>
      <c r="J915" s="15"/>
      <c r="K915" s="10"/>
    </row>
    <row r="916" customFormat="false" ht="15" hidden="false" customHeight="false" outlineLevel="0" collapsed="false">
      <c r="A916" s="15"/>
      <c r="B916" s="10"/>
      <c r="C916" s="16" t="str">
        <f aca="false">IF($B916="","",IFERROR(INDEX(Clients!$B$5:$B$204,MATCH($B916,Clients!$A$5:$A$204,0)),"Code client inconnu"))</f>
        <v/>
      </c>
      <c r="D916" s="10"/>
      <c r="E916" s="16" t="str">
        <f aca="false">IF($D916="","",IFERROR(INDEX(Catalogue!$B$5:$B$304,MATCH($D916,Catalogue!$A$5:$A$304,0)),"Code produit inconnu"))</f>
        <v/>
      </c>
      <c r="F916" s="17" t="str">
        <f aca="false">IF($D916="","",IFERROR(INDEX(Catalogue!$C$5:$C$304,MATCH($D916,Catalogue!$A$5:$A$304,0)),""))</f>
        <v/>
      </c>
      <c r="G916" s="10"/>
      <c r="H916" s="18" t="str">
        <f aca="false">IF(OR($B916="",$D916=""),"",IFERROR(INDEX('Tarifs negocies'!$C$5:$C$404,MATCH($B916&amp;"|"&amp;$D916,'Tarifs negocies'!$D$5:$D$404,0)),IFERROR(INDEX(Catalogue!$D$5:$D$304,MATCH($D916,Catalogue!$A$5:$A$304,0))*(1-IFERROR(INDEX(Clients!$F$5:$F$204,MATCH($B916,Clients!$A$5:$A$204,0)),0)),"")))</f>
        <v/>
      </c>
      <c r="I916" s="18" t="str">
        <f aca="false">IF(OR($G916="",$H916=""),"",$G916*$H916)</f>
        <v/>
      </c>
      <c r="J916" s="15"/>
      <c r="K916" s="10"/>
    </row>
    <row r="917" customFormat="false" ht="15" hidden="false" customHeight="false" outlineLevel="0" collapsed="false">
      <c r="A917" s="15"/>
      <c r="B917" s="10"/>
      <c r="C917" s="16" t="str">
        <f aca="false">IF($B917="","",IFERROR(INDEX(Clients!$B$5:$B$204,MATCH($B917,Clients!$A$5:$A$204,0)),"Code client inconnu"))</f>
        <v/>
      </c>
      <c r="D917" s="10"/>
      <c r="E917" s="16" t="str">
        <f aca="false">IF($D917="","",IFERROR(INDEX(Catalogue!$B$5:$B$304,MATCH($D917,Catalogue!$A$5:$A$304,0)),"Code produit inconnu"))</f>
        <v/>
      </c>
      <c r="F917" s="17" t="str">
        <f aca="false">IF($D917="","",IFERROR(INDEX(Catalogue!$C$5:$C$304,MATCH($D917,Catalogue!$A$5:$A$304,0)),""))</f>
        <v/>
      </c>
      <c r="G917" s="10"/>
      <c r="H917" s="18" t="str">
        <f aca="false">IF(OR($B917="",$D917=""),"",IFERROR(INDEX('Tarifs negocies'!$C$5:$C$404,MATCH($B917&amp;"|"&amp;$D917,'Tarifs negocies'!$D$5:$D$404,0)),IFERROR(INDEX(Catalogue!$D$5:$D$304,MATCH($D917,Catalogue!$A$5:$A$304,0))*(1-IFERROR(INDEX(Clients!$F$5:$F$204,MATCH($B917,Clients!$A$5:$A$204,0)),0)),"")))</f>
        <v/>
      </c>
      <c r="I917" s="18" t="str">
        <f aca="false">IF(OR($G917="",$H917=""),"",$G917*$H917)</f>
        <v/>
      </c>
      <c r="J917" s="15"/>
      <c r="K917" s="10"/>
    </row>
    <row r="918" customFormat="false" ht="15" hidden="false" customHeight="false" outlineLevel="0" collapsed="false">
      <c r="A918" s="15"/>
      <c r="B918" s="10"/>
      <c r="C918" s="16" t="str">
        <f aca="false">IF($B918="","",IFERROR(INDEX(Clients!$B$5:$B$204,MATCH($B918,Clients!$A$5:$A$204,0)),"Code client inconnu"))</f>
        <v/>
      </c>
      <c r="D918" s="10"/>
      <c r="E918" s="16" t="str">
        <f aca="false">IF($D918="","",IFERROR(INDEX(Catalogue!$B$5:$B$304,MATCH($D918,Catalogue!$A$5:$A$304,0)),"Code produit inconnu"))</f>
        <v/>
      </c>
      <c r="F918" s="17" t="str">
        <f aca="false">IF($D918="","",IFERROR(INDEX(Catalogue!$C$5:$C$304,MATCH($D918,Catalogue!$A$5:$A$304,0)),""))</f>
        <v/>
      </c>
      <c r="G918" s="10"/>
      <c r="H918" s="18" t="str">
        <f aca="false">IF(OR($B918="",$D918=""),"",IFERROR(INDEX('Tarifs negocies'!$C$5:$C$404,MATCH($B918&amp;"|"&amp;$D918,'Tarifs negocies'!$D$5:$D$404,0)),IFERROR(INDEX(Catalogue!$D$5:$D$304,MATCH($D918,Catalogue!$A$5:$A$304,0))*(1-IFERROR(INDEX(Clients!$F$5:$F$204,MATCH($B918,Clients!$A$5:$A$204,0)),0)),"")))</f>
        <v/>
      </c>
      <c r="I918" s="18" t="str">
        <f aca="false">IF(OR($G918="",$H918=""),"",$G918*$H918)</f>
        <v/>
      </c>
      <c r="J918" s="15"/>
      <c r="K918" s="10"/>
    </row>
    <row r="919" customFormat="false" ht="15" hidden="false" customHeight="false" outlineLevel="0" collapsed="false">
      <c r="A919" s="15"/>
      <c r="B919" s="10"/>
      <c r="C919" s="16" t="str">
        <f aca="false">IF($B919="","",IFERROR(INDEX(Clients!$B$5:$B$204,MATCH($B919,Clients!$A$5:$A$204,0)),"Code client inconnu"))</f>
        <v/>
      </c>
      <c r="D919" s="10"/>
      <c r="E919" s="16" t="str">
        <f aca="false">IF($D919="","",IFERROR(INDEX(Catalogue!$B$5:$B$304,MATCH($D919,Catalogue!$A$5:$A$304,0)),"Code produit inconnu"))</f>
        <v/>
      </c>
      <c r="F919" s="17" t="str">
        <f aca="false">IF($D919="","",IFERROR(INDEX(Catalogue!$C$5:$C$304,MATCH($D919,Catalogue!$A$5:$A$304,0)),""))</f>
        <v/>
      </c>
      <c r="G919" s="10"/>
      <c r="H919" s="18" t="str">
        <f aca="false">IF(OR($B919="",$D919=""),"",IFERROR(INDEX('Tarifs negocies'!$C$5:$C$404,MATCH($B919&amp;"|"&amp;$D919,'Tarifs negocies'!$D$5:$D$404,0)),IFERROR(INDEX(Catalogue!$D$5:$D$304,MATCH($D919,Catalogue!$A$5:$A$304,0))*(1-IFERROR(INDEX(Clients!$F$5:$F$204,MATCH($B919,Clients!$A$5:$A$204,0)),0)),"")))</f>
        <v/>
      </c>
      <c r="I919" s="18" t="str">
        <f aca="false">IF(OR($G919="",$H919=""),"",$G919*$H919)</f>
        <v/>
      </c>
      <c r="J919" s="15"/>
      <c r="K919" s="10"/>
    </row>
    <row r="920" customFormat="false" ht="15" hidden="false" customHeight="false" outlineLevel="0" collapsed="false">
      <c r="A920" s="15"/>
      <c r="B920" s="10"/>
      <c r="C920" s="16" t="str">
        <f aca="false">IF($B920="","",IFERROR(INDEX(Clients!$B$5:$B$204,MATCH($B920,Clients!$A$5:$A$204,0)),"Code client inconnu"))</f>
        <v/>
      </c>
      <c r="D920" s="10"/>
      <c r="E920" s="16" t="str">
        <f aca="false">IF($D920="","",IFERROR(INDEX(Catalogue!$B$5:$B$304,MATCH($D920,Catalogue!$A$5:$A$304,0)),"Code produit inconnu"))</f>
        <v/>
      </c>
      <c r="F920" s="17" t="str">
        <f aca="false">IF($D920="","",IFERROR(INDEX(Catalogue!$C$5:$C$304,MATCH($D920,Catalogue!$A$5:$A$304,0)),""))</f>
        <v/>
      </c>
      <c r="G920" s="10"/>
      <c r="H920" s="18" t="str">
        <f aca="false">IF(OR($B920="",$D920=""),"",IFERROR(INDEX('Tarifs negocies'!$C$5:$C$404,MATCH($B920&amp;"|"&amp;$D920,'Tarifs negocies'!$D$5:$D$404,0)),IFERROR(INDEX(Catalogue!$D$5:$D$304,MATCH($D920,Catalogue!$A$5:$A$304,0))*(1-IFERROR(INDEX(Clients!$F$5:$F$204,MATCH($B920,Clients!$A$5:$A$204,0)),0)),"")))</f>
        <v/>
      </c>
      <c r="I920" s="18" t="str">
        <f aca="false">IF(OR($G920="",$H920=""),"",$G920*$H920)</f>
        <v/>
      </c>
      <c r="J920" s="15"/>
      <c r="K920" s="10"/>
    </row>
    <row r="921" customFormat="false" ht="15" hidden="false" customHeight="false" outlineLevel="0" collapsed="false">
      <c r="A921" s="15"/>
      <c r="B921" s="10"/>
      <c r="C921" s="16" t="str">
        <f aca="false">IF($B921="","",IFERROR(INDEX(Clients!$B$5:$B$204,MATCH($B921,Clients!$A$5:$A$204,0)),"Code client inconnu"))</f>
        <v/>
      </c>
      <c r="D921" s="10"/>
      <c r="E921" s="16" t="str">
        <f aca="false">IF($D921="","",IFERROR(INDEX(Catalogue!$B$5:$B$304,MATCH($D921,Catalogue!$A$5:$A$304,0)),"Code produit inconnu"))</f>
        <v/>
      </c>
      <c r="F921" s="17" t="str">
        <f aca="false">IF($D921="","",IFERROR(INDEX(Catalogue!$C$5:$C$304,MATCH($D921,Catalogue!$A$5:$A$304,0)),""))</f>
        <v/>
      </c>
      <c r="G921" s="10"/>
      <c r="H921" s="18" t="str">
        <f aca="false">IF(OR($B921="",$D921=""),"",IFERROR(INDEX('Tarifs negocies'!$C$5:$C$404,MATCH($B921&amp;"|"&amp;$D921,'Tarifs negocies'!$D$5:$D$404,0)),IFERROR(INDEX(Catalogue!$D$5:$D$304,MATCH($D921,Catalogue!$A$5:$A$304,0))*(1-IFERROR(INDEX(Clients!$F$5:$F$204,MATCH($B921,Clients!$A$5:$A$204,0)),0)),"")))</f>
        <v/>
      </c>
      <c r="I921" s="18" t="str">
        <f aca="false">IF(OR($G921="",$H921=""),"",$G921*$H921)</f>
        <v/>
      </c>
      <c r="J921" s="15"/>
      <c r="K921" s="10"/>
    </row>
    <row r="922" customFormat="false" ht="15" hidden="false" customHeight="false" outlineLevel="0" collapsed="false">
      <c r="A922" s="15"/>
      <c r="B922" s="10"/>
      <c r="C922" s="16" t="str">
        <f aca="false">IF($B922="","",IFERROR(INDEX(Clients!$B$5:$B$204,MATCH($B922,Clients!$A$5:$A$204,0)),"Code client inconnu"))</f>
        <v/>
      </c>
      <c r="D922" s="10"/>
      <c r="E922" s="16" t="str">
        <f aca="false">IF($D922="","",IFERROR(INDEX(Catalogue!$B$5:$B$304,MATCH($D922,Catalogue!$A$5:$A$304,0)),"Code produit inconnu"))</f>
        <v/>
      </c>
      <c r="F922" s="17" t="str">
        <f aca="false">IF($D922="","",IFERROR(INDEX(Catalogue!$C$5:$C$304,MATCH($D922,Catalogue!$A$5:$A$304,0)),""))</f>
        <v/>
      </c>
      <c r="G922" s="10"/>
      <c r="H922" s="18" t="str">
        <f aca="false">IF(OR($B922="",$D922=""),"",IFERROR(INDEX('Tarifs negocies'!$C$5:$C$404,MATCH($B922&amp;"|"&amp;$D922,'Tarifs negocies'!$D$5:$D$404,0)),IFERROR(INDEX(Catalogue!$D$5:$D$304,MATCH($D922,Catalogue!$A$5:$A$304,0))*(1-IFERROR(INDEX(Clients!$F$5:$F$204,MATCH($B922,Clients!$A$5:$A$204,0)),0)),"")))</f>
        <v/>
      </c>
      <c r="I922" s="18" t="str">
        <f aca="false">IF(OR($G922="",$H922=""),"",$G922*$H922)</f>
        <v/>
      </c>
      <c r="J922" s="15"/>
      <c r="K922" s="10"/>
    </row>
    <row r="923" customFormat="false" ht="15" hidden="false" customHeight="false" outlineLevel="0" collapsed="false">
      <c r="A923" s="15"/>
      <c r="B923" s="10"/>
      <c r="C923" s="16" t="str">
        <f aca="false">IF($B923="","",IFERROR(INDEX(Clients!$B$5:$B$204,MATCH($B923,Clients!$A$5:$A$204,0)),"Code client inconnu"))</f>
        <v/>
      </c>
      <c r="D923" s="10"/>
      <c r="E923" s="16" t="str">
        <f aca="false">IF($D923="","",IFERROR(INDEX(Catalogue!$B$5:$B$304,MATCH($D923,Catalogue!$A$5:$A$304,0)),"Code produit inconnu"))</f>
        <v/>
      </c>
      <c r="F923" s="17" t="str">
        <f aca="false">IF($D923="","",IFERROR(INDEX(Catalogue!$C$5:$C$304,MATCH($D923,Catalogue!$A$5:$A$304,0)),""))</f>
        <v/>
      </c>
      <c r="G923" s="10"/>
      <c r="H923" s="18" t="str">
        <f aca="false">IF(OR($B923="",$D923=""),"",IFERROR(INDEX('Tarifs negocies'!$C$5:$C$404,MATCH($B923&amp;"|"&amp;$D923,'Tarifs negocies'!$D$5:$D$404,0)),IFERROR(INDEX(Catalogue!$D$5:$D$304,MATCH($D923,Catalogue!$A$5:$A$304,0))*(1-IFERROR(INDEX(Clients!$F$5:$F$204,MATCH($B923,Clients!$A$5:$A$204,0)),0)),"")))</f>
        <v/>
      </c>
      <c r="I923" s="18" t="str">
        <f aca="false">IF(OR($G923="",$H923=""),"",$G923*$H923)</f>
        <v/>
      </c>
      <c r="J923" s="15"/>
      <c r="K923" s="10"/>
    </row>
    <row r="924" customFormat="false" ht="15" hidden="false" customHeight="false" outlineLevel="0" collapsed="false">
      <c r="A924" s="15"/>
      <c r="B924" s="10"/>
      <c r="C924" s="16" t="str">
        <f aca="false">IF($B924="","",IFERROR(INDEX(Clients!$B$5:$B$204,MATCH($B924,Clients!$A$5:$A$204,0)),"Code client inconnu"))</f>
        <v/>
      </c>
      <c r="D924" s="10"/>
      <c r="E924" s="16" t="str">
        <f aca="false">IF($D924="","",IFERROR(INDEX(Catalogue!$B$5:$B$304,MATCH($D924,Catalogue!$A$5:$A$304,0)),"Code produit inconnu"))</f>
        <v/>
      </c>
      <c r="F924" s="17" t="str">
        <f aca="false">IF($D924="","",IFERROR(INDEX(Catalogue!$C$5:$C$304,MATCH($D924,Catalogue!$A$5:$A$304,0)),""))</f>
        <v/>
      </c>
      <c r="G924" s="10"/>
      <c r="H924" s="18" t="str">
        <f aca="false">IF(OR($B924="",$D924=""),"",IFERROR(INDEX('Tarifs negocies'!$C$5:$C$404,MATCH($B924&amp;"|"&amp;$D924,'Tarifs negocies'!$D$5:$D$404,0)),IFERROR(INDEX(Catalogue!$D$5:$D$304,MATCH($D924,Catalogue!$A$5:$A$304,0))*(1-IFERROR(INDEX(Clients!$F$5:$F$204,MATCH($B924,Clients!$A$5:$A$204,0)),0)),"")))</f>
        <v/>
      </c>
      <c r="I924" s="18" t="str">
        <f aca="false">IF(OR($G924="",$H924=""),"",$G924*$H924)</f>
        <v/>
      </c>
      <c r="J924" s="15"/>
      <c r="K924" s="10"/>
    </row>
    <row r="925" customFormat="false" ht="15" hidden="false" customHeight="false" outlineLevel="0" collapsed="false">
      <c r="A925" s="15"/>
      <c r="B925" s="10"/>
      <c r="C925" s="16" t="str">
        <f aca="false">IF($B925="","",IFERROR(INDEX(Clients!$B$5:$B$204,MATCH($B925,Clients!$A$5:$A$204,0)),"Code client inconnu"))</f>
        <v/>
      </c>
      <c r="D925" s="10"/>
      <c r="E925" s="16" t="str">
        <f aca="false">IF($D925="","",IFERROR(INDEX(Catalogue!$B$5:$B$304,MATCH($D925,Catalogue!$A$5:$A$304,0)),"Code produit inconnu"))</f>
        <v/>
      </c>
      <c r="F925" s="17" t="str">
        <f aca="false">IF($D925="","",IFERROR(INDEX(Catalogue!$C$5:$C$304,MATCH($D925,Catalogue!$A$5:$A$304,0)),""))</f>
        <v/>
      </c>
      <c r="G925" s="10"/>
      <c r="H925" s="18" t="str">
        <f aca="false">IF(OR($B925="",$D925=""),"",IFERROR(INDEX('Tarifs negocies'!$C$5:$C$404,MATCH($B925&amp;"|"&amp;$D925,'Tarifs negocies'!$D$5:$D$404,0)),IFERROR(INDEX(Catalogue!$D$5:$D$304,MATCH($D925,Catalogue!$A$5:$A$304,0))*(1-IFERROR(INDEX(Clients!$F$5:$F$204,MATCH($B925,Clients!$A$5:$A$204,0)),0)),"")))</f>
        <v/>
      </c>
      <c r="I925" s="18" t="str">
        <f aca="false">IF(OR($G925="",$H925=""),"",$G925*$H925)</f>
        <v/>
      </c>
      <c r="J925" s="15"/>
      <c r="K925" s="10"/>
    </row>
    <row r="926" customFormat="false" ht="15" hidden="false" customHeight="false" outlineLevel="0" collapsed="false">
      <c r="A926" s="15"/>
      <c r="B926" s="10"/>
      <c r="C926" s="16" t="str">
        <f aca="false">IF($B926="","",IFERROR(INDEX(Clients!$B$5:$B$204,MATCH($B926,Clients!$A$5:$A$204,0)),"Code client inconnu"))</f>
        <v/>
      </c>
      <c r="D926" s="10"/>
      <c r="E926" s="16" t="str">
        <f aca="false">IF($D926="","",IFERROR(INDEX(Catalogue!$B$5:$B$304,MATCH($D926,Catalogue!$A$5:$A$304,0)),"Code produit inconnu"))</f>
        <v/>
      </c>
      <c r="F926" s="17" t="str">
        <f aca="false">IF($D926="","",IFERROR(INDEX(Catalogue!$C$5:$C$304,MATCH($D926,Catalogue!$A$5:$A$304,0)),""))</f>
        <v/>
      </c>
      <c r="G926" s="10"/>
      <c r="H926" s="18" t="str">
        <f aca="false">IF(OR($B926="",$D926=""),"",IFERROR(INDEX('Tarifs negocies'!$C$5:$C$404,MATCH($B926&amp;"|"&amp;$D926,'Tarifs negocies'!$D$5:$D$404,0)),IFERROR(INDEX(Catalogue!$D$5:$D$304,MATCH($D926,Catalogue!$A$5:$A$304,0))*(1-IFERROR(INDEX(Clients!$F$5:$F$204,MATCH($B926,Clients!$A$5:$A$204,0)),0)),"")))</f>
        <v/>
      </c>
      <c r="I926" s="18" t="str">
        <f aca="false">IF(OR($G926="",$H926=""),"",$G926*$H926)</f>
        <v/>
      </c>
      <c r="J926" s="15"/>
      <c r="K926" s="10"/>
    </row>
    <row r="927" customFormat="false" ht="15" hidden="false" customHeight="false" outlineLevel="0" collapsed="false">
      <c r="A927" s="15"/>
      <c r="B927" s="10"/>
      <c r="C927" s="16" t="str">
        <f aca="false">IF($B927="","",IFERROR(INDEX(Clients!$B$5:$B$204,MATCH($B927,Clients!$A$5:$A$204,0)),"Code client inconnu"))</f>
        <v/>
      </c>
      <c r="D927" s="10"/>
      <c r="E927" s="16" t="str">
        <f aca="false">IF($D927="","",IFERROR(INDEX(Catalogue!$B$5:$B$304,MATCH($D927,Catalogue!$A$5:$A$304,0)),"Code produit inconnu"))</f>
        <v/>
      </c>
      <c r="F927" s="17" t="str">
        <f aca="false">IF($D927="","",IFERROR(INDEX(Catalogue!$C$5:$C$304,MATCH($D927,Catalogue!$A$5:$A$304,0)),""))</f>
        <v/>
      </c>
      <c r="G927" s="10"/>
      <c r="H927" s="18" t="str">
        <f aca="false">IF(OR($B927="",$D927=""),"",IFERROR(INDEX('Tarifs negocies'!$C$5:$C$404,MATCH($B927&amp;"|"&amp;$D927,'Tarifs negocies'!$D$5:$D$404,0)),IFERROR(INDEX(Catalogue!$D$5:$D$304,MATCH($D927,Catalogue!$A$5:$A$304,0))*(1-IFERROR(INDEX(Clients!$F$5:$F$204,MATCH($B927,Clients!$A$5:$A$204,0)),0)),"")))</f>
        <v/>
      </c>
      <c r="I927" s="18" t="str">
        <f aca="false">IF(OR($G927="",$H927=""),"",$G927*$H927)</f>
        <v/>
      </c>
      <c r="J927" s="15"/>
      <c r="K927" s="10"/>
    </row>
    <row r="928" customFormat="false" ht="15" hidden="false" customHeight="false" outlineLevel="0" collapsed="false">
      <c r="A928" s="15"/>
      <c r="B928" s="10"/>
      <c r="C928" s="16" t="str">
        <f aca="false">IF($B928="","",IFERROR(INDEX(Clients!$B$5:$B$204,MATCH($B928,Clients!$A$5:$A$204,0)),"Code client inconnu"))</f>
        <v/>
      </c>
      <c r="D928" s="10"/>
      <c r="E928" s="16" t="str">
        <f aca="false">IF($D928="","",IFERROR(INDEX(Catalogue!$B$5:$B$304,MATCH($D928,Catalogue!$A$5:$A$304,0)),"Code produit inconnu"))</f>
        <v/>
      </c>
      <c r="F928" s="17" t="str">
        <f aca="false">IF($D928="","",IFERROR(INDEX(Catalogue!$C$5:$C$304,MATCH($D928,Catalogue!$A$5:$A$304,0)),""))</f>
        <v/>
      </c>
      <c r="G928" s="10"/>
      <c r="H928" s="18" t="str">
        <f aca="false">IF(OR($B928="",$D928=""),"",IFERROR(INDEX('Tarifs negocies'!$C$5:$C$404,MATCH($B928&amp;"|"&amp;$D928,'Tarifs negocies'!$D$5:$D$404,0)),IFERROR(INDEX(Catalogue!$D$5:$D$304,MATCH($D928,Catalogue!$A$5:$A$304,0))*(1-IFERROR(INDEX(Clients!$F$5:$F$204,MATCH($B928,Clients!$A$5:$A$204,0)),0)),"")))</f>
        <v/>
      </c>
      <c r="I928" s="18" t="str">
        <f aca="false">IF(OR($G928="",$H928=""),"",$G928*$H928)</f>
        <v/>
      </c>
      <c r="J928" s="15"/>
      <c r="K928" s="10"/>
    </row>
    <row r="929" customFormat="false" ht="15" hidden="false" customHeight="false" outlineLevel="0" collapsed="false">
      <c r="A929" s="15"/>
      <c r="B929" s="10"/>
      <c r="C929" s="16" t="str">
        <f aca="false">IF($B929="","",IFERROR(INDEX(Clients!$B$5:$B$204,MATCH($B929,Clients!$A$5:$A$204,0)),"Code client inconnu"))</f>
        <v/>
      </c>
      <c r="D929" s="10"/>
      <c r="E929" s="16" t="str">
        <f aca="false">IF($D929="","",IFERROR(INDEX(Catalogue!$B$5:$B$304,MATCH($D929,Catalogue!$A$5:$A$304,0)),"Code produit inconnu"))</f>
        <v/>
      </c>
      <c r="F929" s="17" t="str">
        <f aca="false">IF($D929="","",IFERROR(INDEX(Catalogue!$C$5:$C$304,MATCH($D929,Catalogue!$A$5:$A$304,0)),""))</f>
        <v/>
      </c>
      <c r="G929" s="10"/>
      <c r="H929" s="18" t="str">
        <f aca="false">IF(OR($B929="",$D929=""),"",IFERROR(INDEX('Tarifs negocies'!$C$5:$C$404,MATCH($B929&amp;"|"&amp;$D929,'Tarifs negocies'!$D$5:$D$404,0)),IFERROR(INDEX(Catalogue!$D$5:$D$304,MATCH($D929,Catalogue!$A$5:$A$304,0))*(1-IFERROR(INDEX(Clients!$F$5:$F$204,MATCH($B929,Clients!$A$5:$A$204,0)),0)),"")))</f>
        <v/>
      </c>
      <c r="I929" s="18" t="str">
        <f aca="false">IF(OR($G929="",$H929=""),"",$G929*$H929)</f>
        <v/>
      </c>
      <c r="J929" s="15"/>
      <c r="K929" s="10"/>
    </row>
    <row r="930" customFormat="false" ht="15" hidden="false" customHeight="false" outlineLevel="0" collapsed="false">
      <c r="A930" s="15"/>
      <c r="B930" s="10"/>
      <c r="C930" s="16" t="str">
        <f aca="false">IF($B930="","",IFERROR(INDEX(Clients!$B$5:$B$204,MATCH($B930,Clients!$A$5:$A$204,0)),"Code client inconnu"))</f>
        <v/>
      </c>
      <c r="D930" s="10"/>
      <c r="E930" s="16" t="str">
        <f aca="false">IF($D930="","",IFERROR(INDEX(Catalogue!$B$5:$B$304,MATCH($D930,Catalogue!$A$5:$A$304,0)),"Code produit inconnu"))</f>
        <v/>
      </c>
      <c r="F930" s="17" t="str">
        <f aca="false">IF($D930="","",IFERROR(INDEX(Catalogue!$C$5:$C$304,MATCH($D930,Catalogue!$A$5:$A$304,0)),""))</f>
        <v/>
      </c>
      <c r="G930" s="10"/>
      <c r="H930" s="18" t="str">
        <f aca="false">IF(OR($B930="",$D930=""),"",IFERROR(INDEX('Tarifs negocies'!$C$5:$C$404,MATCH($B930&amp;"|"&amp;$D930,'Tarifs negocies'!$D$5:$D$404,0)),IFERROR(INDEX(Catalogue!$D$5:$D$304,MATCH($D930,Catalogue!$A$5:$A$304,0))*(1-IFERROR(INDEX(Clients!$F$5:$F$204,MATCH($B930,Clients!$A$5:$A$204,0)),0)),"")))</f>
        <v/>
      </c>
      <c r="I930" s="18" t="str">
        <f aca="false">IF(OR($G930="",$H930=""),"",$G930*$H930)</f>
        <v/>
      </c>
      <c r="J930" s="15"/>
      <c r="K930" s="10"/>
    </row>
    <row r="931" customFormat="false" ht="15" hidden="false" customHeight="false" outlineLevel="0" collapsed="false">
      <c r="A931" s="15"/>
      <c r="B931" s="10"/>
      <c r="C931" s="16" t="str">
        <f aca="false">IF($B931="","",IFERROR(INDEX(Clients!$B$5:$B$204,MATCH($B931,Clients!$A$5:$A$204,0)),"Code client inconnu"))</f>
        <v/>
      </c>
      <c r="D931" s="10"/>
      <c r="E931" s="16" t="str">
        <f aca="false">IF($D931="","",IFERROR(INDEX(Catalogue!$B$5:$B$304,MATCH($D931,Catalogue!$A$5:$A$304,0)),"Code produit inconnu"))</f>
        <v/>
      </c>
      <c r="F931" s="17" t="str">
        <f aca="false">IF($D931="","",IFERROR(INDEX(Catalogue!$C$5:$C$304,MATCH($D931,Catalogue!$A$5:$A$304,0)),""))</f>
        <v/>
      </c>
      <c r="G931" s="10"/>
      <c r="H931" s="18" t="str">
        <f aca="false">IF(OR($B931="",$D931=""),"",IFERROR(INDEX('Tarifs negocies'!$C$5:$C$404,MATCH($B931&amp;"|"&amp;$D931,'Tarifs negocies'!$D$5:$D$404,0)),IFERROR(INDEX(Catalogue!$D$5:$D$304,MATCH($D931,Catalogue!$A$5:$A$304,0))*(1-IFERROR(INDEX(Clients!$F$5:$F$204,MATCH($B931,Clients!$A$5:$A$204,0)),0)),"")))</f>
        <v/>
      </c>
      <c r="I931" s="18" t="str">
        <f aca="false">IF(OR($G931="",$H931=""),"",$G931*$H931)</f>
        <v/>
      </c>
      <c r="J931" s="15"/>
      <c r="K931" s="10"/>
    </row>
    <row r="932" customFormat="false" ht="15" hidden="false" customHeight="false" outlineLevel="0" collapsed="false">
      <c r="A932" s="15"/>
      <c r="B932" s="10"/>
      <c r="C932" s="16" t="str">
        <f aca="false">IF($B932="","",IFERROR(INDEX(Clients!$B$5:$B$204,MATCH($B932,Clients!$A$5:$A$204,0)),"Code client inconnu"))</f>
        <v/>
      </c>
      <c r="D932" s="10"/>
      <c r="E932" s="16" t="str">
        <f aca="false">IF($D932="","",IFERROR(INDEX(Catalogue!$B$5:$B$304,MATCH($D932,Catalogue!$A$5:$A$304,0)),"Code produit inconnu"))</f>
        <v/>
      </c>
      <c r="F932" s="17" t="str">
        <f aca="false">IF($D932="","",IFERROR(INDEX(Catalogue!$C$5:$C$304,MATCH($D932,Catalogue!$A$5:$A$304,0)),""))</f>
        <v/>
      </c>
      <c r="G932" s="10"/>
      <c r="H932" s="18" t="str">
        <f aca="false">IF(OR($B932="",$D932=""),"",IFERROR(INDEX('Tarifs negocies'!$C$5:$C$404,MATCH($B932&amp;"|"&amp;$D932,'Tarifs negocies'!$D$5:$D$404,0)),IFERROR(INDEX(Catalogue!$D$5:$D$304,MATCH($D932,Catalogue!$A$5:$A$304,0))*(1-IFERROR(INDEX(Clients!$F$5:$F$204,MATCH($B932,Clients!$A$5:$A$204,0)),0)),"")))</f>
        <v/>
      </c>
      <c r="I932" s="18" t="str">
        <f aca="false">IF(OR($G932="",$H932=""),"",$G932*$H932)</f>
        <v/>
      </c>
      <c r="J932" s="15"/>
      <c r="K932" s="10"/>
    </row>
    <row r="933" customFormat="false" ht="15" hidden="false" customHeight="false" outlineLevel="0" collapsed="false">
      <c r="A933" s="15"/>
      <c r="B933" s="10"/>
      <c r="C933" s="16" t="str">
        <f aca="false">IF($B933="","",IFERROR(INDEX(Clients!$B$5:$B$204,MATCH($B933,Clients!$A$5:$A$204,0)),"Code client inconnu"))</f>
        <v/>
      </c>
      <c r="D933" s="10"/>
      <c r="E933" s="16" t="str">
        <f aca="false">IF($D933="","",IFERROR(INDEX(Catalogue!$B$5:$B$304,MATCH($D933,Catalogue!$A$5:$A$304,0)),"Code produit inconnu"))</f>
        <v/>
      </c>
      <c r="F933" s="17" t="str">
        <f aca="false">IF($D933="","",IFERROR(INDEX(Catalogue!$C$5:$C$304,MATCH($D933,Catalogue!$A$5:$A$304,0)),""))</f>
        <v/>
      </c>
      <c r="G933" s="10"/>
      <c r="H933" s="18" t="str">
        <f aca="false">IF(OR($B933="",$D933=""),"",IFERROR(INDEX('Tarifs negocies'!$C$5:$C$404,MATCH($B933&amp;"|"&amp;$D933,'Tarifs negocies'!$D$5:$D$404,0)),IFERROR(INDEX(Catalogue!$D$5:$D$304,MATCH($D933,Catalogue!$A$5:$A$304,0))*(1-IFERROR(INDEX(Clients!$F$5:$F$204,MATCH($B933,Clients!$A$5:$A$204,0)),0)),"")))</f>
        <v/>
      </c>
      <c r="I933" s="18" t="str">
        <f aca="false">IF(OR($G933="",$H933=""),"",$G933*$H933)</f>
        <v/>
      </c>
      <c r="J933" s="15"/>
      <c r="K933" s="10"/>
    </row>
    <row r="934" customFormat="false" ht="15" hidden="false" customHeight="false" outlineLevel="0" collapsed="false">
      <c r="A934" s="15"/>
      <c r="B934" s="10"/>
      <c r="C934" s="16" t="str">
        <f aca="false">IF($B934="","",IFERROR(INDEX(Clients!$B$5:$B$204,MATCH($B934,Clients!$A$5:$A$204,0)),"Code client inconnu"))</f>
        <v/>
      </c>
      <c r="D934" s="10"/>
      <c r="E934" s="16" t="str">
        <f aca="false">IF($D934="","",IFERROR(INDEX(Catalogue!$B$5:$B$304,MATCH($D934,Catalogue!$A$5:$A$304,0)),"Code produit inconnu"))</f>
        <v/>
      </c>
      <c r="F934" s="17" t="str">
        <f aca="false">IF($D934="","",IFERROR(INDEX(Catalogue!$C$5:$C$304,MATCH($D934,Catalogue!$A$5:$A$304,0)),""))</f>
        <v/>
      </c>
      <c r="G934" s="10"/>
      <c r="H934" s="18" t="str">
        <f aca="false">IF(OR($B934="",$D934=""),"",IFERROR(INDEX('Tarifs negocies'!$C$5:$C$404,MATCH($B934&amp;"|"&amp;$D934,'Tarifs negocies'!$D$5:$D$404,0)),IFERROR(INDEX(Catalogue!$D$5:$D$304,MATCH($D934,Catalogue!$A$5:$A$304,0))*(1-IFERROR(INDEX(Clients!$F$5:$F$204,MATCH($B934,Clients!$A$5:$A$204,0)),0)),"")))</f>
        <v/>
      </c>
      <c r="I934" s="18" t="str">
        <f aca="false">IF(OR($G934="",$H934=""),"",$G934*$H934)</f>
        <v/>
      </c>
      <c r="J934" s="15"/>
      <c r="K934" s="10"/>
    </row>
    <row r="935" customFormat="false" ht="15" hidden="false" customHeight="false" outlineLevel="0" collapsed="false">
      <c r="A935" s="15"/>
      <c r="B935" s="10"/>
      <c r="C935" s="16" t="str">
        <f aca="false">IF($B935="","",IFERROR(INDEX(Clients!$B$5:$B$204,MATCH($B935,Clients!$A$5:$A$204,0)),"Code client inconnu"))</f>
        <v/>
      </c>
      <c r="D935" s="10"/>
      <c r="E935" s="16" t="str">
        <f aca="false">IF($D935="","",IFERROR(INDEX(Catalogue!$B$5:$B$304,MATCH($D935,Catalogue!$A$5:$A$304,0)),"Code produit inconnu"))</f>
        <v/>
      </c>
      <c r="F935" s="17" t="str">
        <f aca="false">IF($D935="","",IFERROR(INDEX(Catalogue!$C$5:$C$304,MATCH($D935,Catalogue!$A$5:$A$304,0)),""))</f>
        <v/>
      </c>
      <c r="G935" s="10"/>
      <c r="H935" s="18" t="str">
        <f aca="false">IF(OR($B935="",$D935=""),"",IFERROR(INDEX('Tarifs negocies'!$C$5:$C$404,MATCH($B935&amp;"|"&amp;$D935,'Tarifs negocies'!$D$5:$D$404,0)),IFERROR(INDEX(Catalogue!$D$5:$D$304,MATCH($D935,Catalogue!$A$5:$A$304,0))*(1-IFERROR(INDEX(Clients!$F$5:$F$204,MATCH($B935,Clients!$A$5:$A$204,0)),0)),"")))</f>
        <v/>
      </c>
      <c r="I935" s="18" t="str">
        <f aca="false">IF(OR($G935="",$H935=""),"",$G935*$H935)</f>
        <v/>
      </c>
      <c r="J935" s="15"/>
      <c r="K935" s="10"/>
    </row>
    <row r="936" customFormat="false" ht="15" hidden="false" customHeight="false" outlineLevel="0" collapsed="false">
      <c r="A936" s="15"/>
      <c r="B936" s="10"/>
      <c r="C936" s="16" t="str">
        <f aca="false">IF($B936="","",IFERROR(INDEX(Clients!$B$5:$B$204,MATCH($B936,Clients!$A$5:$A$204,0)),"Code client inconnu"))</f>
        <v/>
      </c>
      <c r="D936" s="10"/>
      <c r="E936" s="16" t="str">
        <f aca="false">IF($D936="","",IFERROR(INDEX(Catalogue!$B$5:$B$304,MATCH($D936,Catalogue!$A$5:$A$304,0)),"Code produit inconnu"))</f>
        <v/>
      </c>
      <c r="F936" s="17" t="str">
        <f aca="false">IF($D936="","",IFERROR(INDEX(Catalogue!$C$5:$C$304,MATCH($D936,Catalogue!$A$5:$A$304,0)),""))</f>
        <v/>
      </c>
      <c r="G936" s="10"/>
      <c r="H936" s="18" t="str">
        <f aca="false">IF(OR($B936="",$D936=""),"",IFERROR(INDEX('Tarifs negocies'!$C$5:$C$404,MATCH($B936&amp;"|"&amp;$D936,'Tarifs negocies'!$D$5:$D$404,0)),IFERROR(INDEX(Catalogue!$D$5:$D$304,MATCH($D936,Catalogue!$A$5:$A$304,0))*(1-IFERROR(INDEX(Clients!$F$5:$F$204,MATCH($B936,Clients!$A$5:$A$204,0)),0)),"")))</f>
        <v/>
      </c>
      <c r="I936" s="18" t="str">
        <f aca="false">IF(OR($G936="",$H936=""),"",$G936*$H936)</f>
        <v/>
      </c>
      <c r="J936" s="15"/>
      <c r="K936" s="10"/>
    </row>
    <row r="937" customFormat="false" ht="15" hidden="false" customHeight="false" outlineLevel="0" collapsed="false">
      <c r="A937" s="15"/>
      <c r="B937" s="10"/>
      <c r="C937" s="16" t="str">
        <f aca="false">IF($B937="","",IFERROR(INDEX(Clients!$B$5:$B$204,MATCH($B937,Clients!$A$5:$A$204,0)),"Code client inconnu"))</f>
        <v/>
      </c>
      <c r="D937" s="10"/>
      <c r="E937" s="16" t="str">
        <f aca="false">IF($D937="","",IFERROR(INDEX(Catalogue!$B$5:$B$304,MATCH($D937,Catalogue!$A$5:$A$304,0)),"Code produit inconnu"))</f>
        <v/>
      </c>
      <c r="F937" s="17" t="str">
        <f aca="false">IF($D937="","",IFERROR(INDEX(Catalogue!$C$5:$C$304,MATCH($D937,Catalogue!$A$5:$A$304,0)),""))</f>
        <v/>
      </c>
      <c r="G937" s="10"/>
      <c r="H937" s="18" t="str">
        <f aca="false">IF(OR($B937="",$D937=""),"",IFERROR(INDEX('Tarifs negocies'!$C$5:$C$404,MATCH($B937&amp;"|"&amp;$D937,'Tarifs negocies'!$D$5:$D$404,0)),IFERROR(INDEX(Catalogue!$D$5:$D$304,MATCH($D937,Catalogue!$A$5:$A$304,0))*(1-IFERROR(INDEX(Clients!$F$5:$F$204,MATCH($B937,Clients!$A$5:$A$204,0)),0)),"")))</f>
        <v/>
      </c>
      <c r="I937" s="18" t="str">
        <f aca="false">IF(OR($G937="",$H937=""),"",$G937*$H937)</f>
        <v/>
      </c>
      <c r="J937" s="15"/>
      <c r="K937" s="10"/>
    </row>
    <row r="938" customFormat="false" ht="15" hidden="false" customHeight="false" outlineLevel="0" collapsed="false">
      <c r="A938" s="15"/>
      <c r="B938" s="10"/>
      <c r="C938" s="16" t="str">
        <f aca="false">IF($B938="","",IFERROR(INDEX(Clients!$B$5:$B$204,MATCH($B938,Clients!$A$5:$A$204,0)),"Code client inconnu"))</f>
        <v/>
      </c>
      <c r="D938" s="10"/>
      <c r="E938" s="16" t="str">
        <f aca="false">IF($D938="","",IFERROR(INDEX(Catalogue!$B$5:$B$304,MATCH($D938,Catalogue!$A$5:$A$304,0)),"Code produit inconnu"))</f>
        <v/>
      </c>
      <c r="F938" s="17" t="str">
        <f aca="false">IF($D938="","",IFERROR(INDEX(Catalogue!$C$5:$C$304,MATCH($D938,Catalogue!$A$5:$A$304,0)),""))</f>
        <v/>
      </c>
      <c r="G938" s="10"/>
      <c r="H938" s="18" t="str">
        <f aca="false">IF(OR($B938="",$D938=""),"",IFERROR(INDEX('Tarifs negocies'!$C$5:$C$404,MATCH($B938&amp;"|"&amp;$D938,'Tarifs negocies'!$D$5:$D$404,0)),IFERROR(INDEX(Catalogue!$D$5:$D$304,MATCH($D938,Catalogue!$A$5:$A$304,0))*(1-IFERROR(INDEX(Clients!$F$5:$F$204,MATCH($B938,Clients!$A$5:$A$204,0)),0)),"")))</f>
        <v/>
      </c>
      <c r="I938" s="18" t="str">
        <f aca="false">IF(OR($G938="",$H938=""),"",$G938*$H938)</f>
        <v/>
      </c>
      <c r="J938" s="15"/>
      <c r="K938" s="10"/>
    </row>
    <row r="939" customFormat="false" ht="15" hidden="false" customHeight="false" outlineLevel="0" collapsed="false">
      <c r="A939" s="15"/>
      <c r="B939" s="10"/>
      <c r="C939" s="16" t="str">
        <f aca="false">IF($B939="","",IFERROR(INDEX(Clients!$B$5:$B$204,MATCH($B939,Clients!$A$5:$A$204,0)),"Code client inconnu"))</f>
        <v/>
      </c>
      <c r="D939" s="10"/>
      <c r="E939" s="16" t="str">
        <f aca="false">IF($D939="","",IFERROR(INDEX(Catalogue!$B$5:$B$304,MATCH($D939,Catalogue!$A$5:$A$304,0)),"Code produit inconnu"))</f>
        <v/>
      </c>
      <c r="F939" s="17" t="str">
        <f aca="false">IF($D939="","",IFERROR(INDEX(Catalogue!$C$5:$C$304,MATCH($D939,Catalogue!$A$5:$A$304,0)),""))</f>
        <v/>
      </c>
      <c r="G939" s="10"/>
      <c r="H939" s="18" t="str">
        <f aca="false">IF(OR($B939="",$D939=""),"",IFERROR(INDEX('Tarifs negocies'!$C$5:$C$404,MATCH($B939&amp;"|"&amp;$D939,'Tarifs negocies'!$D$5:$D$404,0)),IFERROR(INDEX(Catalogue!$D$5:$D$304,MATCH($D939,Catalogue!$A$5:$A$304,0))*(1-IFERROR(INDEX(Clients!$F$5:$F$204,MATCH($B939,Clients!$A$5:$A$204,0)),0)),"")))</f>
        <v/>
      </c>
      <c r="I939" s="18" t="str">
        <f aca="false">IF(OR($G939="",$H939=""),"",$G939*$H939)</f>
        <v/>
      </c>
      <c r="J939" s="15"/>
      <c r="K939" s="10"/>
    </row>
    <row r="940" customFormat="false" ht="15" hidden="false" customHeight="false" outlineLevel="0" collapsed="false">
      <c r="A940" s="15"/>
      <c r="B940" s="10"/>
      <c r="C940" s="16" t="str">
        <f aca="false">IF($B940="","",IFERROR(INDEX(Clients!$B$5:$B$204,MATCH($B940,Clients!$A$5:$A$204,0)),"Code client inconnu"))</f>
        <v/>
      </c>
      <c r="D940" s="10"/>
      <c r="E940" s="16" t="str">
        <f aca="false">IF($D940="","",IFERROR(INDEX(Catalogue!$B$5:$B$304,MATCH($D940,Catalogue!$A$5:$A$304,0)),"Code produit inconnu"))</f>
        <v/>
      </c>
      <c r="F940" s="17" t="str">
        <f aca="false">IF($D940="","",IFERROR(INDEX(Catalogue!$C$5:$C$304,MATCH($D940,Catalogue!$A$5:$A$304,0)),""))</f>
        <v/>
      </c>
      <c r="G940" s="10"/>
      <c r="H940" s="18" t="str">
        <f aca="false">IF(OR($B940="",$D940=""),"",IFERROR(INDEX('Tarifs negocies'!$C$5:$C$404,MATCH($B940&amp;"|"&amp;$D940,'Tarifs negocies'!$D$5:$D$404,0)),IFERROR(INDEX(Catalogue!$D$5:$D$304,MATCH($D940,Catalogue!$A$5:$A$304,0))*(1-IFERROR(INDEX(Clients!$F$5:$F$204,MATCH($B940,Clients!$A$5:$A$204,0)),0)),"")))</f>
        <v/>
      </c>
      <c r="I940" s="18" t="str">
        <f aca="false">IF(OR($G940="",$H940=""),"",$G940*$H940)</f>
        <v/>
      </c>
      <c r="J940" s="15"/>
      <c r="K940" s="10"/>
    </row>
    <row r="941" customFormat="false" ht="15" hidden="false" customHeight="false" outlineLevel="0" collapsed="false">
      <c r="A941" s="15"/>
      <c r="B941" s="10"/>
      <c r="C941" s="16" t="str">
        <f aca="false">IF($B941="","",IFERROR(INDEX(Clients!$B$5:$B$204,MATCH($B941,Clients!$A$5:$A$204,0)),"Code client inconnu"))</f>
        <v/>
      </c>
      <c r="D941" s="10"/>
      <c r="E941" s="16" t="str">
        <f aca="false">IF($D941="","",IFERROR(INDEX(Catalogue!$B$5:$B$304,MATCH($D941,Catalogue!$A$5:$A$304,0)),"Code produit inconnu"))</f>
        <v/>
      </c>
      <c r="F941" s="17" t="str">
        <f aca="false">IF($D941="","",IFERROR(INDEX(Catalogue!$C$5:$C$304,MATCH($D941,Catalogue!$A$5:$A$304,0)),""))</f>
        <v/>
      </c>
      <c r="G941" s="10"/>
      <c r="H941" s="18" t="str">
        <f aca="false">IF(OR($B941="",$D941=""),"",IFERROR(INDEX('Tarifs negocies'!$C$5:$C$404,MATCH($B941&amp;"|"&amp;$D941,'Tarifs negocies'!$D$5:$D$404,0)),IFERROR(INDEX(Catalogue!$D$5:$D$304,MATCH($D941,Catalogue!$A$5:$A$304,0))*(1-IFERROR(INDEX(Clients!$F$5:$F$204,MATCH($B941,Clients!$A$5:$A$204,0)),0)),"")))</f>
        <v/>
      </c>
      <c r="I941" s="18" t="str">
        <f aca="false">IF(OR($G941="",$H941=""),"",$G941*$H941)</f>
        <v/>
      </c>
      <c r="J941" s="15"/>
      <c r="K941" s="10"/>
    </row>
    <row r="942" customFormat="false" ht="15" hidden="false" customHeight="false" outlineLevel="0" collapsed="false">
      <c r="A942" s="15"/>
      <c r="B942" s="10"/>
      <c r="C942" s="16" t="str">
        <f aca="false">IF($B942="","",IFERROR(INDEX(Clients!$B$5:$B$204,MATCH($B942,Clients!$A$5:$A$204,0)),"Code client inconnu"))</f>
        <v/>
      </c>
      <c r="D942" s="10"/>
      <c r="E942" s="16" t="str">
        <f aca="false">IF($D942="","",IFERROR(INDEX(Catalogue!$B$5:$B$304,MATCH($D942,Catalogue!$A$5:$A$304,0)),"Code produit inconnu"))</f>
        <v/>
      </c>
      <c r="F942" s="17" t="str">
        <f aca="false">IF($D942="","",IFERROR(INDEX(Catalogue!$C$5:$C$304,MATCH($D942,Catalogue!$A$5:$A$304,0)),""))</f>
        <v/>
      </c>
      <c r="G942" s="10"/>
      <c r="H942" s="18" t="str">
        <f aca="false">IF(OR($B942="",$D942=""),"",IFERROR(INDEX('Tarifs negocies'!$C$5:$C$404,MATCH($B942&amp;"|"&amp;$D942,'Tarifs negocies'!$D$5:$D$404,0)),IFERROR(INDEX(Catalogue!$D$5:$D$304,MATCH($D942,Catalogue!$A$5:$A$304,0))*(1-IFERROR(INDEX(Clients!$F$5:$F$204,MATCH($B942,Clients!$A$5:$A$204,0)),0)),"")))</f>
        <v/>
      </c>
      <c r="I942" s="18" t="str">
        <f aca="false">IF(OR($G942="",$H942=""),"",$G942*$H942)</f>
        <v/>
      </c>
      <c r="J942" s="15"/>
      <c r="K942" s="10"/>
    </row>
    <row r="943" customFormat="false" ht="15" hidden="false" customHeight="false" outlineLevel="0" collapsed="false">
      <c r="A943" s="15"/>
      <c r="B943" s="10"/>
      <c r="C943" s="16" t="str">
        <f aca="false">IF($B943="","",IFERROR(INDEX(Clients!$B$5:$B$204,MATCH($B943,Clients!$A$5:$A$204,0)),"Code client inconnu"))</f>
        <v/>
      </c>
      <c r="D943" s="10"/>
      <c r="E943" s="16" t="str">
        <f aca="false">IF($D943="","",IFERROR(INDEX(Catalogue!$B$5:$B$304,MATCH($D943,Catalogue!$A$5:$A$304,0)),"Code produit inconnu"))</f>
        <v/>
      </c>
      <c r="F943" s="17" t="str">
        <f aca="false">IF($D943="","",IFERROR(INDEX(Catalogue!$C$5:$C$304,MATCH($D943,Catalogue!$A$5:$A$304,0)),""))</f>
        <v/>
      </c>
      <c r="G943" s="10"/>
      <c r="H943" s="18" t="str">
        <f aca="false">IF(OR($B943="",$D943=""),"",IFERROR(INDEX('Tarifs negocies'!$C$5:$C$404,MATCH($B943&amp;"|"&amp;$D943,'Tarifs negocies'!$D$5:$D$404,0)),IFERROR(INDEX(Catalogue!$D$5:$D$304,MATCH($D943,Catalogue!$A$5:$A$304,0))*(1-IFERROR(INDEX(Clients!$F$5:$F$204,MATCH($B943,Clients!$A$5:$A$204,0)),0)),"")))</f>
        <v/>
      </c>
      <c r="I943" s="18" t="str">
        <f aca="false">IF(OR($G943="",$H943=""),"",$G943*$H943)</f>
        <v/>
      </c>
      <c r="J943" s="15"/>
      <c r="K943" s="10"/>
    </row>
    <row r="944" customFormat="false" ht="15" hidden="false" customHeight="false" outlineLevel="0" collapsed="false">
      <c r="A944" s="15"/>
      <c r="B944" s="10"/>
      <c r="C944" s="16" t="str">
        <f aca="false">IF($B944="","",IFERROR(INDEX(Clients!$B$5:$B$204,MATCH($B944,Clients!$A$5:$A$204,0)),"Code client inconnu"))</f>
        <v/>
      </c>
      <c r="D944" s="10"/>
      <c r="E944" s="16" t="str">
        <f aca="false">IF($D944="","",IFERROR(INDEX(Catalogue!$B$5:$B$304,MATCH($D944,Catalogue!$A$5:$A$304,0)),"Code produit inconnu"))</f>
        <v/>
      </c>
      <c r="F944" s="17" t="str">
        <f aca="false">IF($D944="","",IFERROR(INDEX(Catalogue!$C$5:$C$304,MATCH($D944,Catalogue!$A$5:$A$304,0)),""))</f>
        <v/>
      </c>
      <c r="G944" s="10"/>
      <c r="H944" s="18" t="str">
        <f aca="false">IF(OR($B944="",$D944=""),"",IFERROR(INDEX('Tarifs negocies'!$C$5:$C$404,MATCH($B944&amp;"|"&amp;$D944,'Tarifs negocies'!$D$5:$D$404,0)),IFERROR(INDEX(Catalogue!$D$5:$D$304,MATCH($D944,Catalogue!$A$5:$A$304,0))*(1-IFERROR(INDEX(Clients!$F$5:$F$204,MATCH($B944,Clients!$A$5:$A$204,0)),0)),"")))</f>
        <v/>
      </c>
      <c r="I944" s="18" t="str">
        <f aca="false">IF(OR($G944="",$H944=""),"",$G944*$H944)</f>
        <v/>
      </c>
      <c r="J944" s="15"/>
      <c r="K944" s="10"/>
    </row>
    <row r="945" customFormat="false" ht="15" hidden="false" customHeight="false" outlineLevel="0" collapsed="false">
      <c r="A945" s="15"/>
      <c r="B945" s="10"/>
      <c r="C945" s="16" t="str">
        <f aca="false">IF($B945="","",IFERROR(INDEX(Clients!$B$5:$B$204,MATCH($B945,Clients!$A$5:$A$204,0)),"Code client inconnu"))</f>
        <v/>
      </c>
      <c r="D945" s="10"/>
      <c r="E945" s="16" t="str">
        <f aca="false">IF($D945="","",IFERROR(INDEX(Catalogue!$B$5:$B$304,MATCH($D945,Catalogue!$A$5:$A$304,0)),"Code produit inconnu"))</f>
        <v/>
      </c>
      <c r="F945" s="17" t="str">
        <f aca="false">IF($D945="","",IFERROR(INDEX(Catalogue!$C$5:$C$304,MATCH($D945,Catalogue!$A$5:$A$304,0)),""))</f>
        <v/>
      </c>
      <c r="G945" s="10"/>
      <c r="H945" s="18" t="str">
        <f aca="false">IF(OR($B945="",$D945=""),"",IFERROR(INDEX('Tarifs negocies'!$C$5:$C$404,MATCH($B945&amp;"|"&amp;$D945,'Tarifs negocies'!$D$5:$D$404,0)),IFERROR(INDEX(Catalogue!$D$5:$D$304,MATCH($D945,Catalogue!$A$5:$A$304,0))*(1-IFERROR(INDEX(Clients!$F$5:$F$204,MATCH($B945,Clients!$A$5:$A$204,0)),0)),"")))</f>
        <v/>
      </c>
      <c r="I945" s="18" t="str">
        <f aca="false">IF(OR($G945="",$H945=""),"",$G945*$H945)</f>
        <v/>
      </c>
      <c r="J945" s="15"/>
      <c r="K945" s="10"/>
    </row>
    <row r="946" customFormat="false" ht="15" hidden="false" customHeight="false" outlineLevel="0" collapsed="false">
      <c r="A946" s="15"/>
      <c r="B946" s="10"/>
      <c r="C946" s="16" t="str">
        <f aca="false">IF($B946="","",IFERROR(INDEX(Clients!$B$5:$B$204,MATCH($B946,Clients!$A$5:$A$204,0)),"Code client inconnu"))</f>
        <v/>
      </c>
      <c r="D946" s="10"/>
      <c r="E946" s="16" t="str">
        <f aca="false">IF($D946="","",IFERROR(INDEX(Catalogue!$B$5:$B$304,MATCH($D946,Catalogue!$A$5:$A$304,0)),"Code produit inconnu"))</f>
        <v/>
      </c>
      <c r="F946" s="17" t="str">
        <f aca="false">IF($D946="","",IFERROR(INDEX(Catalogue!$C$5:$C$304,MATCH($D946,Catalogue!$A$5:$A$304,0)),""))</f>
        <v/>
      </c>
      <c r="G946" s="10"/>
      <c r="H946" s="18" t="str">
        <f aca="false">IF(OR($B946="",$D946=""),"",IFERROR(INDEX('Tarifs negocies'!$C$5:$C$404,MATCH($B946&amp;"|"&amp;$D946,'Tarifs negocies'!$D$5:$D$404,0)),IFERROR(INDEX(Catalogue!$D$5:$D$304,MATCH($D946,Catalogue!$A$5:$A$304,0))*(1-IFERROR(INDEX(Clients!$F$5:$F$204,MATCH($B946,Clients!$A$5:$A$204,0)),0)),"")))</f>
        <v/>
      </c>
      <c r="I946" s="18" t="str">
        <f aca="false">IF(OR($G946="",$H946=""),"",$G946*$H946)</f>
        <v/>
      </c>
      <c r="J946" s="15"/>
      <c r="K946" s="10"/>
    </row>
    <row r="947" customFormat="false" ht="15" hidden="false" customHeight="false" outlineLevel="0" collapsed="false">
      <c r="A947" s="15"/>
      <c r="B947" s="10"/>
      <c r="C947" s="16" t="str">
        <f aca="false">IF($B947="","",IFERROR(INDEX(Clients!$B$5:$B$204,MATCH($B947,Clients!$A$5:$A$204,0)),"Code client inconnu"))</f>
        <v/>
      </c>
      <c r="D947" s="10"/>
      <c r="E947" s="16" t="str">
        <f aca="false">IF($D947="","",IFERROR(INDEX(Catalogue!$B$5:$B$304,MATCH($D947,Catalogue!$A$5:$A$304,0)),"Code produit inconnu"))</f>
        <v/>
      </c>
      <c r="F947" s="17" t="str">
        <f aca="false">IF($D947="","",IFERROR(INDEX(Catalogue!$C$5:$C$304,MATCH($D947,Catalogue!$A$5:$A$304,0)),""))</f>
        <v/>
      </c>
      <c r="G947" s="10"/>
      <c r="H947" s="18" t="str">
        <f aca="false">IF(OR($B947="",$D947=""),"",IFERROR(INDEX('Tarifs negocies'!$C$5:$C$404,MATCH($B947&amp;"|"&amp;$D947,'Tarifs negocies'!$D$5:$D$404,0)),IFERROR(INDEX(Catalogue!$D$5:$D$304,MATCH($D947,Catalogue!$A$5:$A$304,0))*(1-IFERROR(INDEX(Clients!$F$5:$F$204,MATCH($B947,Clients!$A$5:$A$204,0)),0)),"")))</f>
        <v/>
      </c>
      <c r="I947" s="18" t="str">
        <f aca="false">IF(OR($G947="",$H947=""),"",$G947*$H947)</f>
        <v/>
      </c>
      <c r="J947" s="15"/>
      <c r="K947" s="10"/>
    </row>
    <row r="948" customFormat="false" ht="15" hidden="false" customHeight="false" outlineLevel="0" collapsed="false">
      <c r="A948" s="15"/>
      <c r="B948" s="10"/>
      <c r="C948" s="16" t="str">
        <f aca="false">IF($B948="","",IFERROR(INDEX(Clients!$B$5:$B$204,MATCH($B948,Clients!$A$5:$A$204,0)),"Code client inconnu"))</f>
        <v/>
      </c>
      <c r="D948" s="10"/>
      <c r="E948" s="16" t="str">
        <f aca="false">IF($D948="","",IFERROR(INDEX(Catalogue!$B$5:$B$304,MATCH($D948,Catalogue!$A$5:$A$304,0)),"Code produit inconnu"))</f>
        <v/>
      </c>
      <c r="F948" s="17" t="str">
        <f aca="false">IF($D948="","",IFERROR(INDEX(Catalogue!$C$5:$C$304,MATCH($D948,Catalogue!$A$5:$A$304,0)),""))</f>
        <v/>
      </c>
      <c r="G948" s="10"/>
      <c r="H948" s="18" t="str">
        <f aca="false">IF(OR($B948="",$D948=""),"",IFERROR(INDEX('Tarifs negocies'!$C$5:$C$404,MATCH($B948&amp;"|"&amp;$D948,'Tarifs negocies'!$D$5:$D$404,0)),IFERROR(INDEX(Catalogue!$D$5:$D$304,MATCH($D948,Catalogue!$A$5:$A$304,0))*(1-IFERROR(INDEX(Clients!$F$5:$F$204,MATCH($B948,Clients!$A$5:$A$204,0)),0)),"")))</f>
        <v/>
      </c>
      <c r="I948" s="18" t="str">
        <f aca="false">IF(OR($G948="",$H948=""),"",$G948*$H948)</f>
        <v/>
      </c>
      <c r="J948" s="15"/>
      <c r="K948" s="10"/>
    </row>
    <row r="949" customFormat="false" ht="15" hidden="false" customHeight="false" outlineLevel="0" collapsed="false">
      <c r="A949" s="15"/>
      <c r="B949" s="10"/>
      <c r="C949" s="16" t="str">
        <f aca="false">IF($B949="","",IFERROR(INDEX(Clients!$B$5:$B$204,MATCH($B949,Clients!$A$5:$A$204,0)),"Code client inconnu"))</f>
        <v/>
      </c>
      <c r="D949" s="10"/>
      <c r="E949" s="16" t="str">
        <f aca="false">IF($D949="","",IFERROR(INDEX(Catalogue!$B$5:$B$304,MATCH($D949,Catalogue!$A$5:$A$304,0)),"Code produit inconnu"))</f>
        <v/>
      </c>
      <c r="F949" s="17" t="str">
        <f aca="false">IF($D949="","",IFERROR(INDEX(Catalogue!$C$5:$C$304,MATCH($D949,Catalogue!$A$5:$A$304,0)),""))</f>
        <v/>
      </c>
      <c r="G949" s="10"/>
      <c r="H949" s="18" t="str">
        <f aca="false">IF(OR($B949="",$D949=""),"",IFERROR(INDEX('Tarifs negocies'!$C$5:$C$404,MATCH($B949&amp;"|"&amp;$D949,'Tarifs negocies'!$D$5:$D$404,0)),IFERROR(INDEX(Catalogue!$D$5:$D$304,MATCH($D949,Catalogue!$A$5:$A$304,0))*(1-IFERROR(INDEX(Clients!$F$5:$F$204,MATCH($B949,Clients!$A$5:$A$204,0)),0)),"")))</f>
        <v/>
      </c>
      <c r="I949" s="18" t="str">
        <f aca="false">IF(OR($G949="",$H949=""),"",$G949*$H949)</f>
        <v/>
      </c>
      <c r="J949" s="15"/>
      <c r="K949" s="10"/>
    </row>
    <row r="950" customFormat="false" ht="15" hidden="false" customHeight="false" outlineLevel="0" collapsed="false">
      <c r="A950" s="15"/>
      <c r="B950" s="10"/>
      <c r="C950" s="16" t="str">
        <f aca="false">IF($B950="","",IFERROR(INDEX(Clients!$B$5:$B$204,MATCH($B950,Clients!$A$5:$A$204,0)),"Code client inconnu"))</f>
        <v/>
      </c>
      <c r="D950" s="10"/>
      <c r="E950" s="16" t="str">
        <f aca="false">IF($D950="","",IFERROR(INDEX(Catalogue!$B$5:$B$304,MATCH($D950,Catalogue!$A$5:$A$304,0)),"Code produit inconnu"))</f>
        <v/>
      </c>
      <c r="F950" s="17" t="str">
        <f aca="false">IF($D950="","",IFERROR(INDEX(Catalogue!$C$5:$C$304,MATCH($D950,Catalogue!$A$5:$A$304,0)),""))</f>
        <v/>
      </c>
      <c r="G950" s="10"/>
      <c r="H950" s="18" t="str">
        <f aca="false">IF(OR($B950="",$D950=""),"",IFERROR(INDEX('Tarifs negocies'!$C$5:$C$404,MATCH($B950&amp;"|"&amp;$D950,'Tarifs negocies'!$D$5:$D$404,0)),IFERROR(INDEX(Catalogue!$D$5:$D$304,MATCH($D950,Catalogue!$A$5:$A$304,0))*(1-IFERROR(INDEX(Clients!$F$5:$F$204,MATCH($B950,Clients!$A$5:$A$204,0)),0)),"")))</f>
        <v/>
      </c>
      <c r="I950" s="18" t="str">
        <f aca="false">IF(OR($G950="",$H950=""),"",$G950*$H950)</f>
        <v/>
      </c>
      <c r="J950" s="15"/>
      <c r="K950" s="10"/>
    </row>
    <row r="951" customFormat="false" ht="15" hidden="false" customHeight="false" outlineLevel="0" collapsed="false">
      <c r="A951" s="15"/>
      <c r="B951" s="10"/>
      <c r="C951" s="16" t="str">
        <f aca="false">IF($B951="","",IFERROR(INDEX(Clients!$B$5:$B$204,MATCH($B951,Clients!$A$5:$A$204,0)),"Code client inconnu"))</f>
        <v/>
      </c>
      <c r="D951" s="10"/>
      <c r="E951" s="16" t="str">
        <f aca="false">IF($D951="","",IFERROR(INDEX(Catalogue!$B$5:$B$304,MATCH($D951,Catalogue!$A$5:$A$304,0)),"Code produit inconnu"))</f>
        <v/>
      </c>
      <c r="F951" s="17" t="str">
        <f aca="false">IF($D951="","",IFERROR(INDEX(Catalogue!$C$5:$C$304,MATCH($D951,Catalogue!$A$5:$A$304,0)),""))</f>
        <v/>
      </c>
      <c r="G951" s="10"/>
      <c r="H951" s="18" t="str">
        <f aca="false">IF(OR($B951="",$D951=""),"",IFERROR(INDEX('Tarifs negocies'!$C$5:$C$404,MATCH($B951&amp;"|"&amp;$D951,'Tarifs negocies'!$D$5:$D$404,0)),IFERROR(INDEX(Catalogue!$D$5:$D$304,MATCH($D951,Catalogue!$A$5:$A$304,0))*(1-IFERROR(INDEX(Clients!$F$5:$F$204,MATCH($B951,Clients!$A$5:$A$204,0)),0)),"")))</f>
        <v/>
      </c>
      <c r="I951" s="18" t="str">
        <f aca="false">IF(OR($G951="",$H951=""),"",$G951*$H951)</f>
        <v/>
      </c>
      <c r="J951" s="15"/>
      <c r="K951" s="10"/>
    </row>
    <row r="952" customFormat="false" ht="15" hidden="false" customHeight="false" outlineLevel="0" collapsed="false">
      <c r="A952" s="15"/>
      <c r="B952" s="10"/>
      <c r="C952" s="16" t="str">
        <f aca="false">IF($B952="","",IFERROR(INDEX(Clients!$B$5:$B$204,MATCH($B952,Clients!$A$5:$A$204,0)),"Code client inconnu"))</f>
        <v/>
      </c>
      <c r="D952" s="10"/>
      <c r="E952" s="16" t="str">
        <f aca="false">IF($D952="","",IFERROR(INDEX(Catalogue!$B$5:$B$304,MATCH($D952,Catalogue!$A$5:$A$304,0)),"Code produit inconnu"))</f>
        <v/>
      </c>
      <c r="F952" s="17" t="str">
        <f aca="false">IF($D952="","",IFERROR(INDEX(Catalogue!$C$5:$C$304,MATCH($D952,Catalogue!$A$5:$A$304,0)),""))</f>
        <v/>
      </c>
      <c r="G952" s="10"/>
      <c r="H952" s="18" t="str">
        <f aca="false">IF(OR($B952="",$D952=""),"",IFERROR(INDEX('Tarifs negocies'!$C$5:$C$404,MATCH($B952&amp;"|"&amp;$D952,'Tarifs negocies'!$D$5:$D$404,0)),IFERROR(INDEX(Catalogue!$D$5:$D$304,MATCH($D952,Catalogue!$A$5:$A$304,0))*(1-IFERROR(INDEX(Clients!$F$5:$F$204,MATCH($B952,Clients!$A$5:$A$204,0)),0)),"")))</f>
        <v/>
      </c>
      <c r="I952" s="18" t="str">
        <f aca="false">IF(OR($G952="",$H952=""),"",$G952*$H952)</f>
        <v/>
      </c>
      <c r="J952" s="15"/>
      <c r="K952" s="10"/>
    </row>
    <row r="953" customFormat="false" ht="15" hidden="false" customHeight="false" outlineLevel="0" collapsed="false">
      <c r="A953" s="15"/>
      <c r="B953" s="10"/>
      <c r="C953" s="16" t="str">
        <f aca="false">IF($B953="","",IFERROR(INDEX(Clients!$B$5:$B$204,MATCH($B953,Clients!$A$5:$A$204,0)),"Code client inconnu"))</f>
        <v/>
      </c>
      <c r="D953" s="10"/>
      <c r="E953" s="16" t="str">
        <f aca="false">IF($D953="","",IFERROR(INDEX(Catalogue!$B$5:$B$304,MATCH($D953,Catalogue!$A$5:$A$304,0)),"Code produit inconnu"))</f>
        <v/>
      </c>
      <c r="F953" s="17" t="str">
        <f aca="false">IF($D953="","",IFERROR(INDEX(Catalogue!$C$5:$C$304,MATCH($D953,Catalogue!$A$5:$A$304,0)),""))</f>
        <v/>
      </c>
      <c r="G953" s="10"/>
      <c r="H953" s="18" t="str">
        <f aca="false">IF(OR($B953="",$D953=""),"",IFERROR(INDEX('Tarifs negocies'!$C$5:$C$404,MATCH($B953&amp;"|"&amp;$D953,'Tarifs negocies'!$D$5:$D$404,0)),IFERROR(INDEX(Catalogue!$D$5:$D$304,MATCH($D953,Catalogue!$A$5:$A$304,0))*(1-IFERROR(INDEX(Clients!$F$5:$F$204,MATCH($B953,Clients!$A$5:$A$204,0)),0)),"")))</f>
        <v/>
      </c>
      <c r="I953" s="18" t="str">
        <f aca="false">IF(OR($G953="",$H953=""),"",$G953*$H953)</f>
        <v/>
      </c>
      <c r="J953" s="15"/>
      <c r="K953" s="10"/>
    </row>
    <row r="954" customFormat="false" ht="15" hidden="false" customHeight="false" outlineLevel="0" collapsed="false">
      <c r="A954" s="15"/>
      <c r="B954" s="10"/>
      <c r="C954" s="16" t="str">
        <f aca="false">IF($B954="","",IFERROR(INDEX(Clients!$B$5:$B$204,MATCH($B954,Clients!$A$5:$A$204,0)),"Code client inconnu"))</f>
        <v/>
      </c>
      <c r="D954" s="10"/>
      <c r="E954" s="16" t="str">
        <f aca="false">IF($D954="","",IFERROR(INDEX(Catalogue!$B$5:$B$304,MATCH($D954,Catalogue!$A$5:$A$304,0)),"Code produit inconnu"))</f>
        <v/>
      </c>
      <c r="F954" s="17" t="str">
        <f aca="false">IF($D954="","",IFERROR(INDEX(Catalogue!$C$5:$C$304,MATCH($D954,Catalogue!$A$5:$A$304,0)),""))</f>
        <v/>
      </c>
      <c r="G954" s="10"/>
      <c r="H954" s="18" t="str">
        <f aca="false">IF(OR($B954="",$D954=""),"",IFERROR(INDEX('Tarifs negocies'!$C$5:$C$404,MATCH($B954&amp;"|"&amp;$D954,'Tarifs negocies'!$D$5:$D$404,0)),IFERROR(INDEX(Catalogue!$D$5:$D$304,MATCH($D954,Catalogue!$A$5:$A$304,0))*(1-IFERROR(INDEX(Clients!$F$5:$F$204,MATCH($B954,Clients!$A$5:$A$204,0)),0)),"")))</f>
        <v/>
      </c>
      <c r="I954" s="18" t="str">
        <f aca="false">IF(OR($G954="",$H954=""),"",$G954*$H954)</f>
        <v/>
      </c>
      <c r="J954" s="15"/>
      <c r="K954" s="10"/>
    </row>
    <row r="955" customFormat="false" ht="15" hidden="false" customHeight="false" outlineLevel="0" collapsed="false">
      <c r="A955" s="15"/>
      <c r="B955" s="10"/>
      <c r="C955" s="16" t="str">
        <f aca="false">IF($B955="","",IFERROR(INDEX(Clients!$B$5:$B$204,MATCH($B955,Clients!$A$5:$A$204,0)),"Code client inconnu"))</f>
        <v/>
      </c>
      <c r="D955" s="10"/>
      <c r="E955" s="16" t="str">
        <f aca="false">IF($D955="","",IFERROR(INDEX(Catalogue!$B$5:$B$304,MATCH($D955,Catalogue!$A$5:$A$304,0)),"Code produit inconnu"))</f>
        <v/>
      </c>
      <c r="F955" s="17" t="str">
        <f aca="false">IF($D955="","",IFERROR(INDEX(Catalogue!$C$5:$C$304,MATCH($D955,Catalogue!$A$5:$A$304,0)),""))</f>
        <v/>
      </c>
      <c r="G955" s="10"/>
      <c r="H955" s="18" t="str">
        <f aca="false">IF(OR($B955="",$D955=""),"",IFERROR(INDEX('Tarifs negocies'!$C$5:$C$404,MATCH($B955&amp;"|"&amp;$D955,'Tarifs negocies'!$D$5:$D$404,0)),IFERROR(INDEX(Catalogue!$D$5:$D$304,MATCH($D955,Catalogue!$A$5:$A$304,0))*(1-IFERROR(INDEX(Clients!$F$5:$F$204,MATCH($B955,Clients!$A$5:$A$204,0)),0)),"")))</f>
        <v/>
      </c>
      <c r="I955" s="18" t="str">
        <f aca="false">IF(OR($G955="",$H955=""),"",$G955*$H955)</f>
        <v/>
      </c>
      <c r="J955" s="15"/>
      <c r="K955" s="10"/>
    </row>
    <row r="956" customFormat="false" ht="15" hidden="false" customHeight="false" outlineLevel="0" collapsed="false">
      <c r="A956" s="15"/>
      <c r="B956" s="10"/>
      <c r="C956" s="16" t="str">
        <f aca="false">IF($B956="","",IFERROR(INDEX(Clients!$B$5:$B$204,MATCH($B956,Clients!$A$5:$A$204,0)),"Code client inconnu"))</f>
        <v/>
      </c>
      <c r="D956" s="10"/>
      <c r="E956" s="16" t="str">
        <f aca="false">IF($D956="","",IFERROR(INDEX(Catalogue!$B$5:$B$304,MATCH($D956,Catalogue!$A$5:$A$304,0)),"Code produit inconnu"))</f>
        <v/>
      </c>
      <c r="F956" s="17" t="str">
        <f aca="false">IF($D956="","",IFERROR(INDEX(Catalogue!$C$5:$C$304,MATCH($D956,Catalogue!$A$5:$A$304,0)),""))</f>
        <v/>
      </c>
      <c r="G956" s="10"/>
      <c r="H956" s="18" t="str">
        <f aca="false">IF(OR($B956="",$D956=""),"",IFERROR(INDEX('Tarifs negocies'!$C$5:$C$404,MATCH($B956&amp;"|"&amp;$D956,'Tarifs negocies'!$D$5:$D$404,0)),IFERROR(INDEX(Catalogue!$D$5:$D$304,MATCH($D956,Catalogue!$A$5:$A$304,0))*(1-IFERROR(INDEX(Clients!$F$5:$F$204,MATCH($B956,Clients!$A$5:$A$204,0)),0)),"")))</f>
        <v/>
      </c>
      <c r="I956" s="18" t="str">
        <f aca="false">IF(OR($G956="",$H956=""),"",$G956*$H956)</f>
        <v/>
      </c>
      <c r="J956" s="15"/>
      <c r="K956" s="10"/>
    </row>
    <row r="957" customFormat="false" ht="15" hidden="false" customHeight="false" outlineLevel="0" collapsed="false">
      <c r="A957" s="15"/>
      <c r="B957" s="10"/>
      <c r="C957" s="16" t="str">
        <f aca="false">IF($B957="","",IFERROR(INDEX(Clients!$B$5:$B$204,MATCH($B957,Clients!$A$5:$A$204,0)),"Code client inconnu"))</f>
        <v/>
      </c>
      <c r="D957" s="10"/>
      <c r="E957" s="16" t="str">
        <f aca="false">IF($D957="","",IFERROR(INDEX(Catalogue!$B$5:$B$304,MATCH($D957,Catalogue!$A$5:$A$304,0)),"Code produit inconnu"))</f>
        <v/>
      </c>
      <c r="F957" s="17" t="str">
        <f aca="false">IF($D957="","",IFERROR(INDEX(Catalogue!$C$5:$C$304,MATCH($D957,Catalogue!$A$5:$A$304,0)),""))</f>
        <v/>
      </c>
      <c r="G957" s="10"/>
      <c r="H957" s="18" t="str">
        <f aca="false">IF(OR($B957="",$D957=""),"",IFERROR(INDEX('Tarifs negocies'!$C$5:$C$404,MATCH($B957&amp;"|"&amp;$D957,'Tarifs negocies'!$D$5:$D$404,0)),IFERROR(INDEX(Catalogue!$D$5:$D$304,MATCH($D957,Catalogue!$A$5:$A$304,0))*(1-IFERROR(INDEX(Clients!$F$5:$F$204,MATCH($B957,Clients!$A$5:$A$204,0)),0)),"")))</f>
        <v/>
      </c>
      <c r="I957" s="18" t="str">
        <f aca="false">IF(OR($G957="",$H957=""),"",$G957*$H957)</f>
        <v/>
      </c>
      <c r="J957" s="15"/>
      <c r="K957" s="10"/>
    </row>
    <row r="958" customFormat="false" ht="15" hidden="false" customHeight="false" outlineLevel="0" collapsed="false">
      <c r="A958" s="15"/>
      <c r="B958" s="10"/>
      <c r="C958" s="16" t="str">
        <f aca="false">IF($B958="","",IFERROR(INDEX(Clients!$B$5:$B$204,MATCH($B958,Clients!$A$5:$A$204,0)),"Code client inconnu"))</f>
        <v/>
      </c>
      <c r="D958" s="10"/>
      <c r="E958" s="16" t="str">
        <f aca="false">IF($D958="","",IFERROR(INDEX(Catalogue!$B$5:$B$304,MATCH($D958,Catalogue!$A$5:$A$304,0)),"Code produit inconnu"))</f>
        <v/>
      </c>
      <c r="F958" s="17" t="str">
        <f aca="false">IF($D958="","",IFERROR(INDEX(Catalogue!$C$5:$C$304,MATCH($D958,Catalogue!$A$5:$A$304,0)),""))</f>
        <v/>
      </c>
      <c r="G958" s="10"/>
      <c r="H958" s="18" t="str">
        <f aca="false">IF(OR($B958="",$D958=""),"",IFERROR(INDEX('Tarifs negocies'!$C$5:$C$404,MATCH($B958&amp;"|"&amp;$D958,'Tarifs negocies'!$D$5:$D$404,0)),IFERROR(INDEX(Catalogue!$D$5:$D$304,MATCH($D958,Catalogue!$A$5:$A$304,0))*(1-IFERROR(INDEX(Clients!$F$5:$F$204,MATCH($B958,Clients!$A$5:$A$204,0)),0)),"")))</f>
        <v/>
      </c>
      <c r="I958" s="18" t="str">
        <f aca="false">IF(OR($G958="",$H958=""),"",$G958*$H958)</f>
        <v/>
      </c>
      <c r="J958" s="15"/>
      <c r="K958" s="10"/>
    </row>
    <row r="959" customFormat="false" ht="15" hidden="false" customHeight="false" outlineLevel="0" collapsed="false">
      <c r="A959" s="15"/>
      <c r="B959" s="10"/>
      <c r="C959" s="16" t="str">
        <f aca="false">IF($B959="","",IFERROR(INDEX(Clients!$B$5:$B$204,MATCH($B959,Clients!$A$5:$A$204,0)),"Code client inconnu"))</f>
        <v/>
      </c>
      <c r="D959" s="10"/>
      <c r="E959" s="16" t="str">
        <f aca="false">IF($D959="","",IFERROR(INDEX(Catalogue!$B$5:$B$304,MATCH($D959,Catalogue!$A$5:$A$304,0)),"Code produit inconnu"))</f>
        <v/>
      </c>
      <c r="F959" s="17" t="str">
        <f aca="false">IF($D959="","",IFERROR(INDEX(Catalogue!$C$5:$C$304,MATCH($D959,Catalogue!$A$5:$A$304,0)),""))</f>
        <v/>
      </c>
      <c r="G959" s="10"/>
      <c r="H959" s="18" t="str">
        <f aca="false">IF(OR($B959="",$D959=""),"",IFERROR(INDEX('Tarifs negocies'!$C$5:$C$404,MATCH($B959&amp;"|"&amp;$D959,'Tarifs negocies'!$D$5:$D$404,0)),IFERROR(INDEX(Catalogue!$D$5:$D$304,MATCH($D959,Catalogue!$A$5:$A$304,0))*(1-IFERROR(INDEX(Clients!$F$5:$F$204,MATCH($B959,Clients!$A$5:$A$204,0)),0)),"")))</f>
        <v/>
      </c>
      <c r="I959" s="18" t="str">
        <f aca="false">IF(OR($G959="",$H959=""),"",$G959*$H959)</f>
        <v/>
      </c>
      <c r="J959" s="15"/>
      <c r="K959" s="10"/>
    </row>
    <row r="960" customFormat="false" ht="15" hidden="false" customHeight="false" outlineLevel="0" collapsed="false">
      <c r="A960" s="15"/>
      <c r="B960" s="10"/>
      <c r="C960" s="16" t="str">
        <f aca="false">IF($B960="","",IFERROR(INDEX(Clients!$B$5:$B$204,MATCH($B960,Clients!$A$5:$A$204,0)),"Code client inconnu"))</f>
        <v/>
      </c>
      <c r="D960" s="10"/>
      <c r="E960" s="16" t="str">
        <f aca="false">IF($D960="","",IFERROR(INDEX(Catalogue!$B$5:$B$304,MATCH($D960,Catalogue!$A$5:$A$304,0)),"Code produit inconnu"))</f>
        <v/>
      </c>
      <c r="F960" s="17" t="str">
        <f aca="false">IF($D960="","",IFERROR(INDEX(Catalogue!$C$5:$C$304,MATCH($D960,Catalogue!$A$5:$A$304,0)),""))</f>
        <v/>
      </c>
      <c r="G960" s="10"/>
      <c r="H960" s="18" t="str">
        <f aca="false">IF(OR($B960="",$D960=""),"",IFERROR(INDEX('Tarifs negocies'!$C$5:$C$404,MATCH($B960&amp;"|"&amp;$D960,'Tarifs negocies'!$D$5:$D$404,0)),IFERROR(INDEX(Catalogue!$D$5:$D$304,MATCH($D960,Catalogue!$A$5:$A$304,0))*(1-IFERROR(INDEX(Clients!$F$5:$F$204,MATCH($B960,Clients!$A$5:$A$204,0)),0)),"")))</f>
        <v/>
      </c>
      <c r="I960" s="18" t="str">
        <f aca="false">IF(OR($G960="",$H960=""),"",$G960*$H960)</f>
        <v/>
      </c>
      <c r="J960" s="15"/>
      <c r="K960" s="10"/>
    </row>
    <row r="961" customFormat="false" ht="15" hidden="false" customHeight="false" outlineLevel="0" collapsed="false">
      <c r="A961" s="15"/>
      <c r="B961" s="10"/>
      <c r="C961" s="16" t="str">
        <f aca="false">IF($B961="","",IFERROR(INDEX(Clients!$B$5:$B$204,MATCH($B961,Clients!$A$5:$A$204,0)),"Code client inconnu"))</f>
        <v/>
      </c>
      <c r="D961" s="10"/>
      <c r="E961" s="16" t="str">
        <f aca="false">IF($D961="","",IFERROR(INDEX(Catalogue!$B$5:$B$304,MATCH($D961,Catalogue!$A$5:$A$304,0)),"Code produit inconnu"))</f>
        <v/>
      </c>
      <c r="F961" s="17" t="str">
        <f aca="false">IF($D961="","",IFERROR(INDEX(Catalogue!$C$5:$C$304,MATCH($D961,Catalogue!$A$5:$A$304,0)),""))</f>
        <v/>
      </c>
      <c r="G961" s="10"/>
      <c r="H961" s="18" t="str">
        <f aca="false">IF(OR($B961="",$D961=""),"",IFERROR(INDEX('Tarifs negocies'!$C$5:$C$404,MATCH($B961&amp;"|"&amp;$D961,'Tarifs negocies'!$D$5:$D$404,0)),IFERROR(INDEX(Catalogue!$D$5:$D$304,MATCH($D961,Catalogue!$A$5:$A$304,0))*(1-IFERROR(INDEX(Clients!$F$5:$F$204,MATCH($B961,Clients!$A$5:$A$204,0)),0)),"")))</f>
        <v/>
      </c>
      <c r="I961" s="18" t="str">
        <f aca="false">IF(OR($G961="",$H961=""),"",$G961*$H961)</f>
        <v/>
      </c>
      <c r="J961" s="15"/>
      <c r="K961" s="10"/>
    </row>
    <row r="962" customFormat="false" ht="15" hidden="false" customHeight="false" outlineLevel="0" collapsed="false">
      <c r="A962" s="15"/>
      <c r="B962" s="10"/>
      <c r="C962" s="16" t="str">
        <f aca="false">IF($B962="","",IFERROR(INDEX(Clients!$B$5:$B$204,MATCH($B962,Clients!$A$5:$A$204,0)),"Code client inconnu"))</f>
        <v/>
      </c>
      <c r="D962" s="10"/>
      <c r="E962" s="16" t="str">
        <f aca="false">IF($D962="","",IFERROR(INDEX(Catalogue!$B$5:$B$304,MATCH($D962,Catalogue!$A$5:$A$304,0)),"Code produit inconnu"))</f>
        <v/>
      </c>
      <c r="F962" s="17" t="str">
        <f aca="false">IF($D962="","",IFERROR(INDEX(Catalogue!$C$5:$C$304,MATCH($D962,Catalogue!$A$5:$A$304,0)),""))</f>
        <v/>
      </c>
      <c r="G962" s="10"/>
      <c r="H962" s="18" t="str">
        <f aca="false">IF(OR($B962="",$D962=""),"",IFERROR(INDEX('Tarifs negocies'!$C$5:$C$404,MATCH($B962&amp;"|"&amp;$D962,'Tarifs negocies'!$D$5:$D$404,0)),IFERROR(INDEX(Catalogue!$D$5:$D$304,MATCH($D962,Catalogue!$A$5:$A$304,0))*(1-IFERROR(INDEX(Clients!$F$5:$F$204,MATCH($B962,Clients!$A$5:$A$204,0)),0)),"")))</f>
        <v/>
      </c>
      <c r="I962" s="18" t="str">
        <f aca="false">IF(OR($G962="",$H962=""),"",$G962*$H962)</f>
        <v/>
      </c>
      <c r="J962" s="15"/>
      <c r="K962" s="10"/>
    </row>
    <row r="963" customFormat="false" ht="15" hidden="false" customHeight="false" outlineLevel="0" collapsed="false">
      <c r="A963" s="15"/>
      <c r="B963" s="10"/>
      <c r="C963" s="16" t="str">
        <f aca="false">IF($B963="","",IFERROR(INDEX(Clients!$B$5:$B$204,MATCH($B963,Clients!$A$5:$A$204,0)),"Code client inconnu"))</f>
        <v/>
      </c>
      <c r="D963" s="10"/>
      <c r="E963" s="16" t="str">
        <f aca="false">IF($D963="","",IFERROR(INDEX(Catalogue!$B$5:$B$304,MATCH($D963,Catalogue!$A$5:$A$304,0)),"Code produit inconnu"))</f>
        <v/>
      </c>
      <c r="F963" s="17" t="str">
        <f aca="false">IF($D963="","",IFERROR(INDEX(Catalogue!$C$5:$C$304,MATCH($D963,Catalogue!$A$5:$A$304,0)),""))</f>
        <v/>
      </c>
      <c r="G963" s="10"/>
      <c r="H963" s="18" t="str">
        <f aca="false">IF(OR($B963="",$D963=""),"",IFERROR(INDEX('Tarifs negocies'!$C$5:$C$404,MATCH($B963&amp;"|"&amp;$D963,'Tarifs negocies'!$D$5:$D$404,0)),IFERROR(INDEX(Catalogue!$D$5:$D$304,MATCH($D963,Catalogue!$A$5:$A$304,0))*(1-IFERROR(INDEX(Clients!$F$5:$F$204,MATCH($B963,Clients!$A$5:$A$204,0)),0)),"")))</f>
        <v/>
      </c>
      <c r="I963" s="18" t="str">
        <f aca="false">IF(OR($G963="",$H963=""),"",$G963*$H963)</f>
        <v/>
      </c>
      <c r="J963" s="15"/>
      <c r="K963" s="10"/>
    </row>
    <row r="964" customFormat="false" ht="15" hidden="false" customHeight="false" outlineLevel="0" collapsed="false">
      <c r="A964" s="15"/>
      <c r="B964" s="10"/>
      <c r="C964" s="16" t="str">
        <f aca="false">IF($B964="","",IFERROR(INDEX(Clients!$B$5:$B$204,MATCH($B964,Clients!$A$5:$A$204,0)),"Code client inconnu"))</f>
        <v/>
      </c>
      <c r="D964" s="10"/>
      <c r="E964" s="16" t="str">
        <f aca="false">IF($D964="","",IFERROR(INDEX(Catalogue!$B$5:$B$304,MATCH($D964,Catalogue!$A$5:$A$304,0)),"Code produit inconnu"))</f>
        <v/>
      </c>
      <c r="F964" s="17" t="str">
        <f aca="false">IF($D964="","",IFERROR(INDEX(Catalogue!$C$5:$C$304,MATCH($D964,Catalogue!$A$5:$A$304,0)),""))</f>
        <v/>
      </c>
      <c r="G964" s="10"/>
      <c r="H964" s="18" t="str">
        <f aca="false">IF(OR($B964="",$D964=""),"",IFERROR(INDEX('Tarifs negocies'!$C$5:$C$404,MATCH($B964&amp;"|"&amp;$D964,'Tarifs negocies'!$D$5:$D$404,0)),IFERROR(INDEX(Catalogue!$D$5:$D$304,MATCH($D964,Catalogue!$A$5:$A$304,0))*(1-IFERROR(INDEX(Clients!$F$5:$F$204,MATCH($B964,Clients!$A$5:$A$204,0)),0)),"")))</f>
        <v/>
      </c>
      <c r="I964" s="18" t="str">
        <f aca="false">IF(OR($G964="",$H964=""),"",$G964*$H964)</f>
        <v/>
      </c>
      <c r="J964" s="15"/>
      <c r="K964" s="10"/>
    </row>
    <row r="965" customFormat="false" ht="15" hidden="false" customHeight="false" outlineLevel="0" collapsed="false">
      <c r="A965" s="15"/>
      <c r="B965" s="10"/>
      <c r="C965" s="16" t="str">
        <f aca="false">IF($B965="","",IFERROR(INDEX(Clients!$B$5:$B$204,MATCH($B965,Clients!$A$5:$A$204,0)),"Code client inconnu"))</f>
        <v/>
      </c>
      <c r="D965" s="10"/>
      <c r="E965" s="16" t="str">
        <f aca="false">IF($D965="","",IFERROR(INDEX(Catalogue!$B$5:$B$304,MATCH($D965,Catalogue!$A$5:$A$304,0)),"Code produit inconnu"))</f>
        <v/>
      </c>
      <c r="F965" s="17" t="str">
        <f aca="false">IF($D965="","",IFERROR(INDEX(Catalogue!$C$5:$C$304,MATCH($D965,Catalogue!$A$5:$A$304,0)),""))</f>
        <v/>
      </c>
      <c r="G965" s="10"/>
      <c r="H965" s="18" t="str">
        <f aca="false">IF(OR($B965="",$D965=""),"",IFERROR(INDEX('Tarifs negocies'!$C$5:$C$404,MATCH($B965&amp;"|"&amp;$D965,'Tarifs negocies'!$D$5:$D$404,0)),IFERROR(INDEX(Catalogue!$D$5:$D$304,MATCH($D965,Catalogue!$A$5:$A$304,0))*(1-IFERROR(INDEX(Clients!$F$5:$F$204,MATCH($B965,Clients!$A$5:$A$204,0)),0)),"")))</f>
        <v/>
      </c>
      <c r="I965" s="18" t="str">
        <f aca="false">IF(OR($G965="",$H965=""),"",$G965*$H965)</f>
        <v/>
      </c>
      <c r="J965" s="15"/>
      <c r="K965" s="10"/>
    </row>
    <row r="966" customFormat="false" ht="15" hidden="false" customHeight="false" outlineLevel="0" collapsed="false">
      <c r="A966" s="15"/>
      <c r="B966" s="10"/>
      <c r="C966" s="16" t="str">
        <f aca="false">IF($B966="","",IFERROR(INDEX(Clients!$B$5:$B$204,MATCH($B966,Clients!$A$5:$A$204,0)),"Code client inconnu"))</f>
        <v/>
      </c>
      <c r="D966" s="10"/>
      <c r="E966" s="16" t="str">
        <f aca="false">IF($D966="","",IFERROR(INDEX(Catalogue!$B$5:$B$304,MATCH($D966,Catalogue!$A$5:$A$304,0)),"Code produit inconnu"))</f>
        <v/>
      </c>
      <c r="F966" s="17" t="str">
        <f aca="false">IF($D966="","",IFERROR(INDEX(Catalogue!$C$5:$C$304,MATCH($D966,Catalogue!$A$5:$A$304,0)),""))</f>
        <v/>
      </c>
      <c r="G966" s="10"/>
      <c r="H966" s="18" t="str">
        <f aca="false">IF(OR($B966="",$D966=""),"",IFERROR(INDEX('Tarifs negocies'!$C$5:$C$404,MATCH($B966&amp;"|"&amp;$D966,'Tarifs negocies'!$D$5:$D$404,0)),IFERROR(INDEX(Catalogue!$D$5:$D$304,MATCH($D966,Catalogue!$A$5:$A$304,0))*(1-IFERROR(INDEX(Clients!$F$5:$F$204,MATCH($B966,Clients!$A$5:$A$204,0)),0)),"")))</f>
        <v/>
      </c>
      <c r="I966" s="18" t="str">
        <f aca="false">IF(OR($G966="",$H966=""),"",$G966*$H966)</f>
        <v/>
      </c>
      <c r="J966" s="15"/>
      <c r="K966" s="10"/>
    </row>
    <row r="967" customFormat="false" ht="15" hidden="false" customHeight="false" outlineLevel="0" collapsed="false">
      <c r="A967" s="15"/>
      <c r="B967" s="10"/>
      <c r="C967" s="16" t="str">
        <f aca="false">IF($B967="","",IFERROR(INDEX(Clients!$B$5:$B$204,MATCH($B967,Clients!$A$5:$A$204,0)),"Code client inconnu"))</f>
        <v/>
      </c>
      <c r="D967" s="10"/>
      <c r="E967" s="16" t="str">
        <f aca="false">IF($D967="","",IFERROR(INDEX(Catalogue!$B$5:$B$304,MATCH($D967,Catalogue!$A$5:$A$304,0)),"Code produit inconnu"))</f>
        <v/>
      </c>
      <c r="F967" s="17" t="str">
        <f aca="false">IF($D967="","",IFERROR(INDEX(Catalogue!$C$5:$C$304,MATCH($D967,Catalogue!$A$5:$A$304,0)),""))</f>
        <v/>
      </c>
      <c r="G967" s="10"/>
      <c r="H967" s="18" t="str">
        <f aca="false">IF(OR($B967="",$D967=""),"",IFERROR(INDEX('Tarifs negocies'!$C$5:$C$404,MATCH($B967&amp;"|"&amp;$D967,'Tarifs negocies'!$D$5:$D$404,0)),IFERROR(INDEX(Catalogue!$D$5:$D$304,MATCH($D967,Catalogue!$A$5:$A$304,0))*(1-IFERROR(INDEX(Clients!$F$5:$F$204,MATCH($B967,Clients!$A$5:$A$204,0)),0)),"")))</f>
        <v/>
      </c>
      <c r="I967" s="18" t="str">
        <f aca="false">IF(OR($G967="",$H967=""),"",$G967*$H967)</f>
        <v/>
      </c>
      <c r="J967" s="15"/>
      <c r="K967" s="10"/>
    </row>
    <row r="968" customFormat="false" ht="15" hidden="false" customHeight="false" outlineLevel="0" collapsed="false">
      <c r="A968" s="15"/>
      <c r="B968" s="10"/>
      <c r="C968" s="16" t="str">
        <f aca="false">IF($B968="","",IFERROR(INDEX(Clients!$B$5:$B$204,MATCH($B968,Clients!$A$5:$A$204,0)),"Code client inconnu"))</f>
        <v/>
      </c>
      <c r="D968" s="10"/>
      <c r="E968" s="16" t="str">
        <f aca="false">IF($D968="","",IFERROR(INDEX(Catalogue!$B$5:$B$304,MATCH($D968,Catalogue!$A$5:$A$304,0)),"Code produit inconnu"))</f>
        <v/>
      </c>
      <c r="F968" s="17" t="str">
        <f aca="false">IF($D968="","",IFERROR(INDEX(Catalogue!$C$5:$C$304,MATCH($D968,Catalogue!$A$5:$A$304,0)),""))</f>
        <v/>
      </c>
      <c r="G968" s="10"/>
      <c r="H968" s="18" t="str">
        <f aca="false">IF(OR($B968="",$D968=""),"",IFERROR(INDEX('Tarifs negocies'!$C$5:$C$404,MATCH($B968&amp;"|"&amp;$D968,'Tarifs negocies'!$D$5:$D$404,0)),IFERROR(INDEX(Catalogue!$D$5:$D$304,MATCH($D968,Catalogue!$A$5:$A$304,0))*(1-IFERROR(INDEX(Clients!$F$5:$F$204,MATCH($B968,Clients!$A$5:$A$204,0)),0)),"")))</f>
        <v/>
      </c>
      <c r="I968" s="18" t="str">
        <f aca="false">IF(OR($G968="",$H968=""),"",$G968*$H968)</f>
        <v/>
      </c>
      <c r="J968" s="15"/>
      <c r="K968" s="10"/>
    </row>
    <row r="969" customFormat="false" ht="15" hidden="false" customHeight="false" outlineLevel="0" collapsed="false">
      <c r="A969" s="15"/>
      <c r="B969" s="10"/>
      <c r="C969" s="16" t="str">
        <f aca="false">IF($B969="","",IFERROR(INDEX(Clients!$B$5:$B$204,MATCH($B969,Clients!$A$5:$A$204,0)),"Code client inconnu"))</f>
        <v/>
      </c>
      <c r="D969" s="10"/>
      <c r="E969" s="16" t="str">
        <f aca="false">IF($D969="","",IFERROR(INDEX(Catalogue!$B$5:$B$304,MATCH($D969,Catalogue!$A$5:$A$304,0)),"Code produit inconnu"))</f>
        <v/>
      </c>
      <c r="F969" s="17" t="str">
        <f aca="false">IF($D969="","",IFERROR(INDEX(Catalogue!$C$5:$C$304,MATCH($D969,Catalogue!$A$5:$A$304,0)),""))</f>
        <v/>
      </c>
      <c r="G969" s="10"/>
      <c r="H969" s="18" t="str">
        <f aca="false">IF(OR($B969="",$D969=""),"",IFERROR(INDEX('Tarifs negocies'!$C$5:$C$404,MATCH($B969&amp;"|"&amp;$D969,'Tarifs negocies'!$D$5:$D$404,0)),IFERROR(INDEX(Catalogue!$D$5:$D$304,MATCH($D969,Catalogue!$A$5:$A$304,0))*(1-IFERROR(INDEX(Clients!$F$5:$F$204,MATCH($B969,Clients!$A$5:$A$204,0)),0)),"")))</f>
        <v/>
      </c>
      <c r="I969" s="18" t="str">
        <f aca="false">IF(OR($G969="",$H969=""),"",$G969*$H969)</f>
        <v/>
      </c>
      <c r="J969" s="15"/>
      <c r="K969" s="10"/>
    </row>
    <row r="970" customFormat="false" ht="15" hidden="false" customHeight="false" outlineLevel="0" collapsed="false">
      <c r="A970" s="15"/>
      <c r="B970" s="10"/>
      <c r="C970" s="16" t="str">
        <f aca="false">IF($B970="","",IFERROR(INDEX(Clients!$B$5:$B$204,MATCH($B970,Clients!$A$5:$A$204,0)),"Code client inconnu"))</f>
        <v/>
      </c>
      <c r="D970" s="10"/>
      <c r="E970" s="16" t="str">
        <f aca="false">IF($D970="","",IFERROR(INDEX(Catalogue!$B$5:$B$304,MATCH($D970,Catalogue!$A$5:$A$304,0)),"Code produit inconnu"))</f>
        <v/>
      </c>
      <c r="F970" s="17" t="str">
        <f aca="false">IF($D970="","",IFERROR(INDEX(Catalogue!$C$5:$C$304,MATCH($D970,Catalogue!$A$5:$A$304,0)),""))</f>
        <v/>
      </c>
      <c r="G970" s="10"/>
      <c r="H970" s="18" t="str">
        <f aca="false">IF(OR($B970="",$D970=""),"",IFERROR(INDEX('Tarifs negocies'!$C$5:$C$404,MATCH($B970&amp;"|"&amp;$D970,'Tarifs negocies'!$D$5:$D$404,0)),IFERROR(INDEX(Catalogue!$D$5:$D$304,MATCH($D970,Catalogue!$A$5:$A$304,0))*(1-IFERROR(INDEX(Clients!$F$5:$F$204,MATCH($B970,Clients!$A$5:$A$204,0)),0)),"")))</f>
        <v/>
      </c>
      <c r="I970" s="18" t="str">
        <f aca="false">IF(OR($G970="",$H970=""),"",$G970*$H970)</f>
        <v/>
      </c>
      <c r="J970" s="15"/>
      <c r="K970" s="10"/>
    </row>
    <row r="971" customFormat="false" ht="15" hidden="false" customHeight="false" outlineLevel="0" collapsed="false">
      <c r="A971" s="15"/>
      <c r="B971" s="10"/>
      <c r="C971" s="16" t="str">
        <f aca="false">IF($B971="","",IFERROR(INDEX(Clients!$B$5:$B$204,MATCH($B971,Clients!$A$5:$A$204,0)),"Code client inconnu"))</f>
        <v/>
      </c>
      <c r="D971" s="10"/>
      <c r="E971" s="16" t="str">
        <f aca="false">IF($D971="","",IFERROR(INDEX(Catalogue!$B$5:$B$304,MATCH($D971,Catalogue!$A$5:$A$304,0)),"Code produit inconnu"))</f>
        <v/>
      </c>
      <c r="F971" s="17" t="str">
        <f aca="false">IF($D971="","",IFERROR(INDEX(Catalogue!$C$5:$C$304,MATCH($D971,Catalogue!$A$5:$A$304,0)),""))</f>
        <v/>
      </c>
      <c r="G971" s="10"/>
      <c r="H971" s="18" t="str">
        <f aca="false">IF(OR($B971="",$D971=""),"",IFERROR(INDEX('Tarifs negocies'!$C$5:$C$404,MATCH($B971&amp;"|"&amp;$D971,'Tarifs negocies'!$D$5:$D$404,0)),IFERROR(INDEX(Catalogue!$D$5:$D$304,MATCH($D971,Catalogue!$A$5:$A$304,0))*(1-IFERROR(INDEX(Clients!$F$5:$F$204,MATCH($B971,Clients!$A$5:$A$204,0)),0)),"")))</f>
        <v/>
      </c>
      <c r="I971" s="18" t="str">
        <f aca="false">IF(OR($G971="",$H971=""),"",$G971*$H971)</f>
        <v/>
      </c>
      <c r="J971" s="15"/>
      <c r="K971" s="10"/>
    </row>
    <row r="972" customFormat="false" ht="15" hidden="false" customHeight="false" outlineLevel="0" collapsed="false">
      <c r="A972" s="15"/>
      <c r="B972" s="10"/>
      <c r="C972" s="16" t="str">
        <f aca="false">IF($B972="","",IFERROR(INDEX(Clients!$B$5:$B$204,MATCH($B972,Clients!$A$5:$A$204,0)),"Code client inconnu"))</f>
        <v/>
      </c>
      <c r="D972" s="10"/>
      <c r="E972" s="16" t="str">
        <f aca="false">IF($D972="","",IFERROR(INDEX(Catalogue!$B$5:$B$304,MATCH($D972,Catalogue!$A$5:$A$304,0)),"Code produit inconnu"))</f>
        <v/>
      </c>
      <c r="F972" s="17" t="str">
        <f aca="false">IF($D972="","",IFERROR(INDEX(Catalogue!$C$5:$C$304,MATCH($D972,Catalogue!$A$5:$A$304,0)),""))</f>
        <v/>
      </c>
      <c r="G972" s="10"/>
      <c r="H972" s="18" t="str">
        <f aca="false">IF(OR($B972="",$D972=""),"",IFERROR(INDEX('Tarifs negocies'!$C$5:$C$404,MATCH($B972&amp;"|"&amp;$D972,'Tarifs negocies'!$D$5:$D$404,0)),IFERROR(INDEX(Catalogue!$D$5:$D$304,MATCH($D972,Catalogue!$A$5:$A$304,0))*(1-IFERROR(INDEX(Clients!$F$5:$F$204,MATCH($B972,Clients!$A$5:$A$204,0)),0)),"")))</f>
        <v/>
      </c>
      <c r="I972" s="18" t="str">
        <f aca="false">IF(OR($G972="",$H972=""),"",$G972*$H972)</f>
        <v/>
      </c>
      <c r="J972" s="15"/>
      <c r="K972" s="10"/>
    </row>
    <row r="973" customFormat="false" ht="15" hidden="false" customHeight="false" outlineLevel="0" collapsed="false">
      <c r="A973" s="15"/>
      <c r="B973" s="10"/>
      <c r="C973" s="16" t="str">
        <f aca="false">IF($B973="","",IFERROR(INDEX(Clients!$B$5:$B$204,MATCH($B973,Clients!$A$5:$A$204,0)),"Code client inconnu"))</f>
        <v/>
      </c>
      <c r="D973" s="10"/>
      <c r="E973" s="16" t="str">
        <f aca="false">IF($D973="","",IFERROR(INDEX(Catalogue!$B$5:$B$304,MATCH($D973,Catalogue!$A$5:$A$304,0)),"Code produit inconnu"))</f>
        <v/>
      </c>
      <c r="F973" s="17" t="str">
        <f aca="false">IF($D973="","",IFERROR(INDEX(Catalogue!$C$5:$C$304,MATCH($D973,Catalogue!$A$5:$A$304,0)),""))</f>
        <v/>
      </c>
      <c r="G973" s="10"/>
      <c r="H973" s="18" t="str">
        <f aca="false">IF(OR($B973="",$D973=""),"",IFERROR(INDEX('Tarifs negocies'!$C$5:$C$404,MATCH($B973&amp;"|"&amp;$D973,'Tarifs negocies'!$D$5:$D$404,0)),IFERROR(INDEX(Catalogue!$D$5:$D$304,MATCH($D973,Catalogue!$A$5:$A$304,0))*(1-IFERROR(INDEX(Clients!$F$5:$F$204,MATCH($B973,Clients!$A$5:$A$204,0)),0)),"")))</f>
        <v/>
      </c>
      <c r="I973" s="18" t="str">
        <f aca="false">IF(OR($G973="",$H973=""),"",$G973*$H973)</f>
        <v/>
      </c>
      <c r="J973" s="15"/>
      <c r="K973" s="10"/>
    </row>
    <row r="974" customFormat="false" ht="15" hidden="false" customHeight="false" outlineLevel="0" collapsed="false">
      <c r="A974" s="15"/>
      <c r="B974" s="10"/>
      <c r="C974" s="16" t="str">
        <f aca="false">IF($B974="","",IFERROR(INDEX(Clients!$B$5:$B$204,MATCH($B974,Clients!$A$5:$A$204,0)),"Code client inconnu"))</f>
        <v/>
      </c>
      <c r="D974" s="10"/>
      <c r="E974" s="16" t="str">
        <f aca="false">IF($D974="","",IFERROR(INDEX(Catalogue!$B$5:$B$304,MATCH($D974,Catalogue!$A$5:$A$304,0)),"Code produit inconnu"))</f>
        <v/>
      </c>
      <c r="F974" s="17" t="str">
        <f aca="false">IF($D974="","",IFERROR(INDEX(Catalogue!$C$5:$C$304,MATCH($D974,Catalogue!$A$5:$A$304,0)),""))</f>
        <v/>
      </c>
      <c r="G974" s="10"/>
      <c r="H974" s="18" t="str">
        <f aca="false">IF(OR($B974="",$D974=""),"",IFERROR(INDEX('Tarifs negocies'!$C$5:$C$404,MATCH($B974&amp;"|"&amp;$D974,'Tarifs negocies'!$D$5:$D$404,0)),IFERROR(INDEX(Catalogue!$D$5:$D$304,MATCH($D974,Catalogue!$A$5:$A$304,0))*(1-IFERROR(INDEX(Clients!$F$5:$F$204,MATCH($B974,Clients!$A$5:$A$204,0)),0)),"")))</f>
        <v/>
      </c>
      <c r="I974" s="18" t="str">
        <f aca="false">IF(OR($G974="",$H974=""),"",$G974*$H974)</f>
        <v/>
      </c>
      <c r="J974" s="15"/>
      <c r="K974" s="10"/>
    </row>
    <row r="975" customFormat="false" ht="15" hidden="false" customHeight="false" outlineLevel="0" collapsed="false">
      <c r="A975" s="15"/>
      <c r="B975" s="10"/>
      <c r="C975" s="16" t="str">
        <f aca="false">IF($B975="","",IFERROR(INDEX(Clients!$B$5:$B$204,MATCH($B975,Clients!$A$5:$A$204,0)),"Code client inconnu"))</f>
        <v/>
      </c>
      <c r="D975" s="10"/>
      <c r="E975" s="16" t="str">
        <f aca="false">IF($D975="","",IFERROR(INDEX(Catalogue!$B$5:$B$304,MATCH($D975,Catalogue!$A$5:$A$304,0)),"Code produit inconnu"))</f>
        <v/>
      </c>
      <c r="F975" s="17" t="str">
        <f aca="false">IF($D975="","",IFERROR(INDEX(Catalogue!$C$5:$C$304,MATCH($D975,Catalogue!$A$5:$A$304,0)),""))</f>
        <v/>
      </c>
      <c r="G975" s="10"/>
      <c r="H975" s="18" t="str">
        <f aca="false">IF(OR($B975="",$D975=""),"",IFERROR(INDEX('Tarifs negocies'!$C$5:$C$404,MATCH($B975&amp;"|"&amp;$D975,'Tarifs negocies'!$D$5:$D$404,0)),IFERROR(INDEX(Catalogue!$D$5:$D$304,MATCH($D975,Catalogue!$A$5:$A$304,0))*(1-IFERROR(INDEX(Clients!$F$5:$F$204,MATCH($B975,Clients!$A$5:$A$204,0)),0)),"")))</f>
        <v/>
      </c>
      <c r="I975" s="18" t="str">
        <f aca="false">IF(OR($G975="",$H975=""),"",$G975*$H975)</f>
        <v/>
      </c>
      <c r="J975" s="15"/>
      <c r="K975" s="10"/>
    </row>
    <row r="976" customFormat="false" ht="15" hidden="false" customHeight="false" outlineLevel="0" collapsed="false">
      <c r="A976" s="15"/>
      <c r="B976" s="10"/>
      <c r="C976" s="16" t="str">
        <f aca="false">IF($B976="","",IFERROR(INDEX(Clients!$B$5:$B$204,MATCH($B976,Clients!$A$5:$A$204,0)),"Code client inconnu"))</f>
        <v/>
      </c>
      <c r="D976" s="10"/>
      <c r="E976" s="16" t="str">
        <f aca="false">IF($D976="","",IFERROR(INDEX(Catalogue!$B$5:$B$304,MATCH($D976,Catalogue!$A$5:$A$304,0)),"Code produit inconnu"))</f>
        <v/>
      </c>
      <c r="F976" s="17" t="str">
        <f aca="false">IF($D976="","",IFERROR(INDEX(Catalogue!$C$5:$C$304,MATCH($D976,Catalogue!$A$5:$A$304,0)),""))</f>
        <v/>
      </c>
      <c r="G976" s="10"/>
      <c r="H976" s="18" t="str">
        <f aca="false">IF(OR($B976="",$D976=""),"",IFERROR(INDEX('Tarifs negocies'!$C$5:$C$404,MATCH($B976&amp;"|"&amp;$D976,'Tarifs negocies'!$D$5:$D$404,0)),IFERROR(INDEX(Catalogue!$D$5:$D$304,MATCH($D976,Catalogue!$A$5:$A$304,0))*(1-IFERROR(INDEX(Clients!$F$5:$F$204,MATCH($B976,Clients!$A$5:$A$204,0)),0)),"")))</f>
        <v/>
      </c>
      <c r="I976" s="18" t="str">
        <f aca="false">IF(OR($G976="",$H976=""),"",$G976*$H976)</f>
        <v/>
      </c>
      <c r="J976" s="15"/>
      <c r="K976" s="10"/>
    </row>
    <row r="977" customFormat="false" ht="15" hidden="false" customHeight="false" outlineLevel="0" collapsed="false">
      <c r="A977" s="15"/>
      <c r="B977" s="10"/>
      <c r="C977" s="16" t="str">
        <f aca="false">IF($B977="","",IFERROR(INDEX(Clients!$B$5:$B$204,MATCH($B977,Clients!$A$5:$A$204,0)),"Code client inconnu"))</f>
        <v/>
      </c>
      <c r="D977" s="10"/>
      <c r="E977" s="16" t="str">
        <f aca="false">IF($D977="","",IFERROR(INDEX(Catalogue!$B$5:$B$304,MATCH($D977,Catalogue!$A$5:$A$304,0)),"Code produit inconnu"))</f>
        <v/>
      </c>
      <c r="F977" s="17" t="str">
        <f aca="false">IF($D977="","",IFERROR(INDEX(Catalogue!$C$5:$C$304,MATCH($D977,Catalogue!$A$5:$A$304,0)),""))</f>
        <v/>
      </c>
      <c r="G977" s="10"/>
      <c r="H977" s="18" t="str">
        <f aca="false">IF(OR($B977="",$D977=""),"",IFERROR(INDEX('Tarifs negocies'!$C$5:$C$404,MATCH($B977&amp;"|"&amp;$D977,'Tarifs negocies'!$D$5:$D$404,0)),IFERROR(INDEX(Catalogue!$D$5:$D$304,MATCH($D977,Catalogue!$A$5:$A$304,0))*(1-IFERROR(INDEX(Clients!$F$5:$F$204,MATCH($B977,Clients!$A$5:$A$204,0)),0)),"")))</f>
        <v/>
      </c>
      <c r="I977" s="18" t="str">
        <f aca="false">IF(OR($G977="",$H977=""),"",$G977*$H977)</f>
        <v/>
      </c>
      <c r="J977" s="15"/>
      <c r="K977" s="10"/>
    </row>
    <row r="978" customFormat="false" ht="15" hidden="false" customHeight="false" outlineLevel="0" collapsed="false">
      <c r="A978" s="15"/>
      <c r="B978" s="10"/>
      <c r="C978" s="16" t="str">
        <f aca="false">IF($B978="","",IFERROR(INDEX(Clients!$B$5:$B$204,MATCH($B978,Clients!$A$5:$A$204,0)),"Code client inconnu"))</f>
        <v/>
      </c>
      <c r="D978" s="10"/>
      <c r="E978" s="16" t="str">
        <f aca="false">IF($D978="","",IFERROR(INDEX(Catalogue!$B$5:$B$304,MATCH($D978,Catalogue!$A$5:$A$304,0)),"Code produit inconnu"))</f>
        <v/>
      </c>
      <c r="F978" s="17" t="str">
        <f aca="false">IF($D978="","",IFERROR(INDEX(Catalogue!$C$5:$C$304,MATCH($D978,Catalogue!$A$5:$A$304,0)),""))</f>
        <v/>
      </c>
      <c r="G978" s="10"/>
      <c r="H978" s="18" t="str">
        <f aca="false">IF(OR($B978="",$D978=""),"",IFERROR(INDEX('Tarifs negocies'!$C$5:$C$404,MATCH($B978&amp;"|"&amp;$D978,'Tarifs negocies'!$D$5:$D$404,0)),IFERROR(INDEX(Catalogue!$D$5:$D$304,MATCH($D978,Catalogue!$A$5:$A$304,0))*(1-IFERROR(INDEX(Clients!$F$5:$F$204,MATCH($B978,Clients!$A$5:$A$204,0)),0)),"")))</f>
        <v/>
      </c>
      <c r="I978" s="18" t="str">
        <f aca="false">IF(OR($G978="",$H978=""),"",$G978*$H978)</f>
        <v/>
      </c>
      <c r="J978" s="15"/>
      <c r="K978" s="10"/>
    </row>
    <row r="979" customFormat="false" ht="15" hidden="false" customHeight="false" outlineLevel="0" collapsed="false">
      <c r="A979" s="15"/>
      <c r="B979" s="10"/>
      <c r="C979" s="16" t="str">
        <f aca="false">IF($B979="","",IFERROR(INDEX(Clients!$B$5:$B$204,MATCH($B979,Clients!$A$5:$A$204,0)),"Code client inconnu"))</f>
        <v/>
      </c>
      <c r="D979" s="10"/>
      <c r="E979" s="16" t="str">
        <f aca="false">IF($D979="","",IFERROR(INDEX(Catalogue!$B$5:$B$304,MATCH($D979,Catalogue!$A$5:$A$304,0)),"Code produit inconnu"))</f>
        <v/>
      </c>
      <c r="F979" s="17" t="str">
        <f aca="false">IF($D979="","",IFERROR(INDEX(Catalogue!$C$5:$C$304,MATCH($D979,Catalogue!$A$5:$A$304,0)),""))</f>
        <v/>
      </c>
      <c r="G979" s="10"/>
      <c r="H979" s="18" t="str">
        <f aca="false">IF(OR($B979="",$D979=""),"",IFERROR(INDEX('Tarifs negocies'!$C$5:$C$404,MATCH($B979&amp;"|"&amp;$D979,'Tarifs negocies'!$D$5:$D$404,0)),IFERROR(INDEX(Catalogue!$D$5:$D$304,MATCH($D979,Catalogue!$A$5:$A$304,0))*(1-IFERROR(INDEX(Clients!$F$5:$F$204,MATCH($B979,Clients!$A$5:$A$204,0)),0)),"")))</f>
        <v/>
      </c>
      <c r="I979" s="18" t="str">
        <f aca="false">IF(OR($G979="",$H979=""),"",$G979*$H979)</f>
        <v/>
      </c>
      <c r="J979" s="15"/>
      <c r="K979" s="10"/>
    </row>
    <row r="980" customFormat="false" ht="15" hidden="false" customHeight="false" outlineLevel="0" collapsed="false">
      <c r="A980" s="15"/>
      <c r="B980" s="10"/>
      <c r="C980" s="16" t="str">
        <f aca="false">IF($B980="","",IFERROR(INDEX(Clients!$B$5:$B$204,MATCH($B980,Clients!$A$5:$A$204,0)),"Code client inconnu"))</f>
        <v/>
      </c>
      <c r="D980" s="10"/>
      <c r="E980" s="16" t="str">
        <f aca="false">IF($D980="","",IFERROR(INDEX(Catalogue!$B$5:$B$304,MATCH($D980,Catalogue!$A$5:$A$304,0)),"Code produit inconnu"))</f>
        <v/>
      </c>
      <c r="F980" s="17" t="str">
        <f aca="false">IF($D980="","",IFERROR(INDEX(Catalogue!$C$5:$C$304,MATCH($D980,Catalogue!$A$5:$A$304,0)),""))</f>
        <v/>
      </c>
      <c r="G980" s="10"/>
      <c r="H980" s="18" t="str">
        <f aca="false">IF(OR($B980="",$D980=""),"",IFERROR(INDEX('Tarifs negocies'!$C$5:$C$404,MATCH($B980&amp;"|"&amp;$D980,'Tarifs negocies'!$D$5:$D$404,0)),IFERROR(INDEX(Catalogue!$D$5:$D$304,MATCH($D980,Catalogue!$A$5:$A$304,0))*(1-IFERROR(INDEX(Clients!$F$5:$F$204,MATCH($B980,Clients!$A$5:$A$204,0)),0)),"")))</f>
        <v/>
      </c>
      <c r="I980" s="18" t="str">
        <f aca="false">IF(OR($G980="",$H980=""),"",$G980*$H980)</f>
        <v/>
      </c>
      <c r="J980" s="15"/>
      <c r="K980" s="10"/>
    </row>
    <row r="981" customFormat="false" ht="15" hidden="false" customHeight="false" outlineLevel="0" collapsed="false">
      <c r="A981" s="15"/>
      <c r="B981" s="10"/>
      <c r="C981" s="16" t="str">
        <f aca="false">IF($B981="","",IFERROR(INDEX(Clients!$B$5:$B$204,MATCH($B981,Clients!$A$5:$A$204,0)),"Code client inconnu"))</f>
        <v/>
      </c>
      <c r="D981" s="10"/>
      <c r="E981" s="16" t="str">
        <f aca="false">IF($D981="","",IFERROR(INDEX(Catalogue!$B$5:$B$304,MATCH($D981,Catalogue!$A$5:$A$304,0)),"Code produit inconnu"))</f>
        <v/>
      </c>
      <c r="F981" s="17" t="str">
        <f aca="false">IF($D981="","",IFERROR(INDEX(Catalogue!$C$5:$C$304,MATCH($D981,Catalogue!$A$5:$A$304,0)),""))</f>
        <v/>
      </c>
      <c r="G981" s="10"/>
      <c r="H981" s="18" t="str">
        <f aca="false">IF(OR($B981="",$D981=""),"",IFERROR(INDEX('Tarifs negocies'!$C$5:$C$404,MATCH($B981&amp;"|"&amp;$D981,'Tarifs negocies'!$D$5:$D$404,0)),IFERROR(INDEX(Catalogue!$D$5:$D$304,MATCH($D981,Catalogue!$A$5:$A$304,0))*(1-IFERROR(INDEX(Clients!$F$5:$F$204,MATCH($B981,Clients!$A$5:$A$204,0)),0)),"")))</f>
        <v/>
      </c>
      <c r="I981" s="18" t="str">
        <f aca="false">IF(OR($G981="",$H981=""),"",$G981*$H981)</f>
        <v/>
      </c>
      <c r="J981" s="15"/>
      <c r="K981" s="10"/>
    </row>
    <row r="982" customFormat="false" ht="15" hidden="false" customHeight="false" outlineLevel="0" collapsed="false">
      <c r="A982" s="15"/>
      <c r="B982" s="10"/>
      <c r="C982" s="16" t="str">
        <f aca="false">IF($B982="","",IFERROR(INDEX(Clients!$B$5:$B$204,MATCH($B982,Clients!$A$5:$A$204,0)),"Code client inconnu"))</f>
        <v/>
      </c>
      <c r="D982" s="10"/>
      <c r="E982" s="16" t="str">
        <f aca="false">IF($D982="","",IFERROR(INDEX(Catalogue!$B$5:$B$304,MATCH($D982,Catalogue!$A$5:$A$304,0)),"Code produit inconnu"))</f>
        <v/>
      </c>
      <c r="F982" s="17" t="str">
        <f aca="false">IF($D982="","",IFERROR(INDEX(Catalogue!$C$5:$C$304,MATCH($D982,Catalogue!$A$5:$A$304,0)),""))</f>
        <v/>
      </c>
      <c r="G982" s="10"/>
      <c r="H982" s="18" t="str">
        <f aca="false">IF(OR($B982="",$D982=""),"",IFERROR(INDEX('Tarifs negocies'!$C$5:$C$404,MATCH($B982&amp;"|"&amp;$D982,'Tarifs negocies'!$D$5:$D$404,0)),IFERROR(INDEX(Catalogue!$D$5:$D$304,MATCH($D982,Catalogue!$A$5:$A$304,0))*(1-IFERROR(INDEX(Clients!$F$5:$F$204,MATCH($B982,Clients!$A$5:$A$204,0)),0)),"")))</f>
        <v/>
      </c>
      <c r="I982" s="18" t="str">
        <f aca="false">IF(OR($G982="",$H982=""),"",$G982*$H982)</f>
        <v/>
      </c>
      <c r="J982" s="15"/>
      <c r="K982" s="10"/>
    </row>
    <row r="983" customFormat="false" ht="15" hidden="false" customHeight="false" outlineLevel="0" collapsed="false">
      <c r="A983" s="15"/>
      <c r="B983" s="10"/>
      <c r="C983" s="16" t="str">
        <f aca="false">IF($B983="","",IFERROR(INDEX(Clients!$B$5:$B$204,MATCH($B983,Clients!$A$5:$A$204,0)),"Code client inconnu"))</f>
        <v/>
      </c>
      <c r="D983" s="10"/>
      <c r="E983" s="16" t="str">
        <f aca="false">IF($D983="","",IFERROR(INDEX(Catalogue!$B$5:$B$304,MATCH($D983,Catalogue!$A$5:$A$304,0)),"Code produit inconnu"))</f>
        <v/>
      </c>
      <c r="F983" s="17" t="str">
        <f aca="false">IF($D983="","",IFERROR(INDEX(Catalogue!$C$5:$C$304,MATCH($D983,Catalogue!$A$5:$A$304,0)),""))</f>
        <v/>
      </c>
      <c r="G983" s="10"/>
      <c r="H983" s="18" t="str">
        <f aca="false">IF(OR($B983="",$D983=""),"",IFERROR(INDEX('Tarifs negocies'!$C$5:$C$404,MATCH($B983&amp;"|"&amp;$D983,'Tarifs negocies'!$D$5:$D$404,0)),IFERROR(INDEX(Catalogue!$D$5:$D$304,MATCH($D983,Catalogue!$A$5:$A$304,0))*(1-IFERROR(INDEX(Clients!$F$5:$F$204,MATCH($B983,Clients!$A$5:$A$204,0)),0)),"")))</f>
        <v/>
      </c>
      <c r="I983" s="18" t="str">
        <f aca="false">IF(OR($G983="",$H983=""),"",$G983*$H983)</f>
        <v/>
      </c>
      <c r="J983" s="15"/>
      <c r="K983" s="10"/>
    </row>
    <row r="984" customFormat="false" ht="15" hidden="false" customHeight="false" outlineLevel="0" collapsed="false">
      <c r="A984" s="15"/>
      <c r="B984" s="10"/>
      <c r="C984" s="16" t="str">
        <f aca="false">IF($B984="","",IFERROR(INDEX(Clients!$B$5:$B$204,MATCH($B984,Clients!$A$5:$A$204,0)),"Code client inconnu"))</f>
        <v/>
      </c>
      <c r="D984" s="10"/>
      <c r="E984" s="16" t="str">
        <f aca="false">IF($D984="","",IFERROR(INDEX(Catalogue!$B$5:$B$304,MATCH($D984,Catalogue!$A$5:$A$304,0)),"Code produit inconnu"))</f>
        <v/>
      </c>
      <c r="F984" s="17" t="str">
        <f aca="false">IF($D984="","",IFERROR(INDEX(Catalogue!$C$5:$C$304,MATCH($D984,Catalogue!$A$5:$A$304,0)),""))</f>
        <v/>
      </c>
      <c r="G984" s="10"/>
      <c r="H984" s="18" t="str">
        <f aca="false">IF(OR($B984="",$D984=""),"",IFERROR(INDEX('Tarifs negocies'!$C$5:$C$404,MATCH($B984&amp;"|"&amp;$D984,'Tarifs negocies'!$D$5:$D$404,0)),IFERROR(INDEX(Catalogue!$D$5:$D$304,MATCH($D984,Catalogue!$A$5:$A$304,0))*(1-IFERROR(INDEX(Clients!$F$5:$F$204,MATCH($B984,Clients!$A$5:$A$204,0)),0)),"")))</f>
        <v/>
      </c>
      <c r="I984" s="18" t="str">
        <f aca="false">IF(OR($G984="",$H984=""),"",$G984*$H984)</f>
        <v/>
      </c>
      <c r="J984" s="15"/>
      <c r="K984" s="10"/>
    </row>
    <row r="985" customFormat="false" ht="15" hidden="false" customHeight="false" outlineLevel="0" collapsed="false">
      <c r="A985" s="15"/>
      <c r="B985" s="10"/>
      <c r="C985" s="16" t="str">
        <f aca="false">IF($B985="","",IFERROR(INDEX(Clients!$B$5:$B$204,MATCH($B985,Clients!$A$5:$A$204,0)),"Code client inconnu"))</f>
        <v/>
      </c>
      <c r="D985" s="10"/>
      <c r="E985" s="16" t="str">
        <f aca="false">IF($D985="","",IFERROR(INDEX(Catalogue!$B$5:$B$304,MATCH($D985,Catalogue!$A$5:$A$304,0)),"Code produit inconnu"))</f>
        <v/>
      </c>
      <c r="F985" s="17" t="str">
        <f aca="false">IF($D985="","",IFERROR(INDEX(Catalogue!$C$5:$C$304,MATCH($D985,Catalogue!$A$5:$A$304,0)),""))</f>
        <v/>
      </c>
      <c r="G985" s="10"/>
      <c r="H985" s="18" t="str">
        <f aca="false">IF(OR($B985="",$D985=""),"",IFERROR(INDEX('Tarifs negocies'!$C$5:$C$404,MATCH($B985&amp;"|"&amp;$D985,'Tarifs negocies'!$D$5:$D$404,0)),IFERROR(INDEX(Catalogue!$D$5:$D$304,MATCH($D985,Catalogue!$A$5:$A$304,0))*(1-IFERROR(INDEX(Clients!$F$5:$F$204,MATCH($B985,Clients!$A$5:$A$204,0)),0)),"")))</f>
        <v/>
      </c>
      <c r="I985" s="18" t="str">
        <f aca="false">IF(OR($G985="",$H985=""),"",$G985*$H985)</f>
        <v/>
      </c>
      <c r="J985" s="15"/>
      <c r="K985" s="10"/>
    </row>
    <row r="986" customFormat="false" ht="15" hidden="false" customHeight="false" outlineLevel="0" collapsed="false">
      <c r="A986" s="15"/>
      <c r="B986" s="10"/>
      <c r="C986" s="16" t="str">
        <f aca="false">IF($B986="","",IFERROR(INDEX(Clients!$B$5:$B$204,MATCH($B986,Clients!$A$5:$A$204,0)),"Code client inconnu"))</f>
        <v/>
      </c>
      <c r="D986" s="10"/>
      <c r="E986" s="16" t="str">
        <f aca="false">IF($D986="","",IFERROR(INDEX(Catalogue!$B$5:$B$304,MATCH($D986,Catalogue!$A$5:$A$304,0)),"Code produit inconnu"))</f>
        <v/>
      </c>
      <c r="F986" s="17" t="str">
        <f aca="false">IF($D986="","",IFERROR(INDEX(Catalogue!$C$5:$C$304,MATCH($D986,Catalogue!$A$5:$A$304,0)),""))</f>
        <v/>
      </c>
      <c r="G986" s="10"/>
      <c r="H986" s="18" t="str">
        <f aca="false">IF(OR($B986="",$D986=""),"",IFERROR(INDEX('Tarifs negocies'!$C$5:$C$404,MATCH($B986&amp;"|"&amp;$D986,'Tarifs negocies'!$D$5:$D$404,0)),IFERROR(INDEX(Catalogue!$D$5:$D$304,MATCH($D986,Catalogue!$A$5:$A$304,0))*(1-IFERROR(INDEX(Clients!$F$5:$F$204,MATCH($B986,Clients!$A$5:$A$204,0)),0)),"")))</f>
        <v/>
      </c>
      <c r="I986" s="18" t="str">
        <f aca="false">IF(OR($G986="",$H986=""),"",$G986*$H986)</f>
        <v/>
      </c>
      <c r="J986" s="15"/>
      <c r="K986" s="10"/>
    </row>
    <row r="987" customFormat="false" ht="15" hidden="false" customHeight="false" outlineLevel="0" collapsed="false">
      <c r="A987" s="15"/>
      <c r="B987" s="10"/>
      <c r="C987" s="16" t="str">
        <f aca="false">IF($B987="","",IFERROR(INDEX(Clients!$B$5:$B$204,MATCH($B987,Clients!$A$5:$A$204,0)),"Code client inconnu"))</f>
        <v/>
      </c>
      <c r="D987" s="10"/>
      <c r="E987" s="16" t="str">
        <f aca="false">IF($D987="","",IFERROR(INDEX(Catalogue!$B$5:$B$304,MATCH($D987,Catalogue!$A$5:$A$304,0)),"Code produit inconnu"))</f>
        <v/>
      </c>
      <c r="F987" s="17" t="str">
        <f aca="false">IF($D987="","",IFERROR(INDEX(Catalogue!$C$5:$C$304,MATCH($D987,Catalogue!$A$5:$A$304,0)),""))</f>
        <v/>
      </c>
      <c r="G987" s="10"/>
      <c r="H987" s="18" t="str">
        <f aca="false">IF(OR($B987="",$D987=""),"",IFERROR(INDEX('Tarifs negocies'!$C$5:$C$404,MATCH($B987&amp;"|"&amp;$D987,'Tarifs negocies'!$D$5:$D$404,0)),IFERROR(INDEX(Catalogue!$D$5:$D$304,MATCH($D987,Catalogue!$A$5:$A$304,0))*(1-IFERROR(INDEX(Clients!$F$5:$F$204,MATCH($B987,Clients!$A$5:$A$204,0)),0)),"")))</f>
        <v/>
      </c>
      <c r="I987" s="18" t="str">
        <f aca="false">IF(OR($G987="",$H987=""),"",$G987*$H987)</f>
        <v/>
      </c>
      <c r="J987" s="15"/>
      <c r="K987" s="10"/>
    </row>
    <row r="988" customFormat="false" ht="15" hidden="false" customHeight="false" outlineLevel="0" collapsed="false">
      <c r="A988" s="15"/>
      <c r="B988" s="10"/>
      <c r="C988" s="16" t="str">
        <f aca="false">IF($B988="","",IFERROR(INDEX(Clients!$B$5:$B$204,MATCH($B988,Clients!$A$5:$A$204,0)),"Code client inconnu"))</f>
        <v/>
      </c>
      <c r="D988" s="10"/>
      <c r="E988" s="16" t="str">
        <f aca="false">IF($D988="","",IFERROR(INDEX(Catalogue!$B$5:$B$304,MATCH($D988,Catalogue!$A$5:$A$304,0)),"Code produit inconnu"))</f>
        <v/>
      </c>
      <c r="F988" s="17" t="str">
        <f aca="false">IF($D988="","",IFERROR(INDEX(Catalogue!$C$5:$C$304,MATCH($D988,Catalogue!$A$5:$A$304,0)),""))</f>
        <v/>
      </c>
      <c r="G988" s="10"/>
      <c r="H988" s="18" t="str">
        <f aca="false">IF(OR($B988="",$D988=""),"",IFERROR(INDEX('Tarifs negocies'!$C$5:$C$404,MATCH($B988&amp;"|"&amp;$D988,'Tarifs negocies'!$D$5:$D$404,0)),IFERROR(INDEX(Catalogue!$D$5:$D$304,MATCH($D988,Catalogue!$A$5:$A$304,0))*(1-IFERROR(INDEX(Clients!$F$5:$F$204,MATCH($B988,Clients!$A$5:$A$204,0)),0)),"")))</f>
        <v/>
      </c>
      <c r="I988" s="18" t="str">
        <f aca="false">IF(OR($G988="",$H988=""),"",$G988*$H988)</f>
        <v/>
      </c>
      <c r="J988" s="15"/>
      <c r="K988" s="10"/>
    </row>
    <row r="989" customFormat="false" ht="15" hidden="false" customHeight="false" outlineLevel="0" collapsed="false">
      <c r="A989" s="15"/>
      <c r="B989" s="10"/>
      <c r="C989" s="16" t="str">
        <f aca="false">IF($B989="","",IFERROR(INDEX(Clients!$B$5:$B$204,MATCH($B989,Clients!$A$5:$A$204,0)),"Code client inconnu"))</f>
        <v/>
      </c>
      <c r="D989" s="10"/>
      <c r="E989" s="16" t="str">
        <f aca="false">IF($D989="","",IFERROR(INDEX(Catalogue!$B$5:$B$304,MATCH($D989,Catalogue!$A$5:$A$304,0)),"Code produit inconnu"))</f>
        <v/>
      </c>
      <c r="F989" s="17" t="str">
        <f aca="false">IF($D989="","",IFERROR(INDEX(Catalogue!$C$5:$C$304,MATCH($D989,Catalogue!$A$5:$A$304,0)),""))</f>
        <v/>
      </c>
      <c r="G989" s="10"/>
      <c r="H989" s="18" t="str">
        <f aca="false">IF(OR($B989="",$D989=""),"",IFERROR(INDEX('Tarifs negocies'!$C$5:$C$404,MATCH($B989&amp;"|"&amp;$D989,'Tarifs negocies'!$D$5:$D$404,0)),IFERROR(INDEX(Catalogue!$D$5:$D$304,MATCH($D989,Catalogue!$A$5:$A$304,0))*(1-IFERROR(INDEX(Clients!$F$5:$F$204,MATCH($B989,Clients!$A$5:$A$204,0)),0)),"")))</f>
        <v/>
      </c>
      <c r="I989" s="18" t="str">
        <f aca="false">IF(OR($G989="",$H989=""),"",$G989*$H989)</f>
        <v/>
      </c>
      <c r="J989" s="15"/>
      <c r="K989" s="10"/>
    </row>
    <row r="990" customFormat="false" ht="15" hidden="false" customHeight="false" outlineLevel="0" collapsed="false">
      <c r="A990" s="15"/>
      <c r="B990" s="10"/>
      <c r="C990" s="16" t="str">
        <f aca="false">IF($B990="","",IFERROR(INDEX(Clients!$B$5:$B$204,MATCH($B990,Clients!$A$5:$A$204,0)),"Code client inconnu"))</f>
        <v/>
      </c>
      <c r="D990" s="10"/>
      <c r="E990" s="16" t="str">
        <f aca="false">IF($D990="","",IFERROR(INDEX(Catalogue!$B$5:$B$304,MATCH($D990,Catalogue!$A$5:$A$304,0)),"Code produit inconnu"))</f>
        <v/>
      </c>
      <c r="F990" s="17" t="str">
        <f aca="false">IF($D990="","",IFERROR(INDEX(Catalogue!$C$5:$C$304,MATCH($D990,Catalogue!$A$5:$A$304,0)),""))</f>
        <v/>
      </c>
      <c r="G990" s="10"/>
      <c r="H990" s="18" t="str">
        <f aca="false">IF(OR($B990="",$D990=""),"",IFERROR(INDEX('Tarifs negocies'!$C$5:$C$404,MATCH($B990&amp;"|"&amp;$D990,'Tarifs negocies'!$D$5:$D$404,0)),IFERROR(INDEX(Catalogue!$D$5:$D$304,MATCH($D990,Catalogue!$A$5:$A$304,0))*(1-IFERROR(INDEX(Clients!$F$5:$F$204,MATCH($B990,Clients!$A$5:$A$204,0)),0)),"")))</f>
        <v/>
      </c>
      <c r="I990" s="18" t="str">
        <f aca="false">IF(OR($G990="",$H990=""),"",$G990*$H990)</f>
        <v/>
      </c>
      <c r="J990" s="15"/>
      <c r="K990" s="10"/>
    </row>
    <row r="991" customFormat="false" ht="15" hidden="false" customHeight="false" outlineLevel="0" collapsed="false">
      <c r="A991" s="15"/>
      <c r="B991" s="10"/>
      <c r="C991" s="16" t="str">
        <f aca="false">IF($B991="","",IFERROR(INDEX(Clients!$B$5:$B$204,MATCH($B991,Clients!$A$5:$A$204,0)),"Code client inconnu"))</f>
        <v/>
      </c>
      <c r="D991" s="10"/>
      <c r="E991" s="16" t="str">
        <f aca="false">IF($D991="","",IFERROR(INDEX(Catalogue!$B$5:$B$304,MATCH($D991,Catalogue!$A$5:$A$304,0)),"Code produit inconnu"))</f>
        <v/>
      </c>
      <c r="F991" s="17" t="str">
        <f aca="false">IF($D991="","",IFERROR(INDEX(Catalogue!$C$5:$C$304,MATCH($D991,Catalogue!$A$5:$A$304,0)),""))</f>
        <v/>
      </c>
      <c r="G991" s="10"/>
      <c r="H991" s="18" t="str">
        <f aca="false">IF(OR($B991="",$D991=""),"",IFERROR(INDEX('Tarifs negocies'!$C$5:$C$404,MATCH($B991&amp;"|"&amp;$D991,'Tarifs negocies'!$D$5:$D$404,0)),IFERROR(INDEX(Catalogue!$D$5:$D$304,MATCH($D991,Catalogue!$A$5:$A$304,0))*(1-IFERROR(INDEX(Clients!$F$5:$F$204,MATCH($B991,Clients!$A$5:$A$204,0)),0)),"")))</f>
        <v/>
      </c>
      <c r="I991" s="18" t="str">
        <f aca="false">IF(OR($G991="",$H991=""),"",$G991*$H991)</f>
        <v/>
      </c>
      <c r="J991" s="15"/>
      <c r="K991" s="10"/>
    </row>
    <row r="992" customFormat="false" ht="15" hidden="false" customHeight="false" outlineLevel="0" collapsed="false">
      <c r="A992" s="15"/>
      <c r="B992" s="10"/>
      <c r="C992" s="16" t="str">
        <f aca="false">IF($B992="","",IFERROR(INDEX(Clients!$B$5:$B$204,MATCH($B992,Clients!$A$5:$A$204,0)),"Code client inconnu"))</f>
        <v/>
      </c>
      <c r="D992" s="10"/>
      <c r="E992" s="16" t="str">
        <f aca="false">IF($D992="","",IFERROR(INDEX(Catalogue!$B$5:$B$304,MATCH($D992,Catalogue!$A$5:$A$304,0)),"Code produit inconnu"))</f>
        <v/>
      </c>
      <c r="F992" s="17" t="str">
        <f aca="false">IF($D992="","",IFERROR(INDEX(Catalogue!$C$5:$C$304,MATCH($D992,Catalogue!$A$5:$A$304,0)),""))</f>
        <v/>
      </c>
      <c r="G992" s="10"/>
      <c r="H992" s="18" t="str">
        <f aca="false">IF(OR($B992="",$D992=""),"",IFERROR(INDEX('Tarifs negocies'!$C$5:$C$404,MATCH($B992&amp;"|"&amp;$D992,'Tarifs negocies'!$D$5:$D$404,0)),IFERROR(INDEX(Catalogue!$D$5:$D$304,MATCH($D992,Catalogue!$A$5:$A$304,0))*(1-IFERROR(INDEX(Clients!$F$5:$F$204,MATCH($B992,Clients!$A$5:$A$204,0)),0)),"")))</f>
        <v/>
      </c>
      <c r="I992" s="18" t="str">
        <f aca="false">IF(OR($G992="",$H992=""),"",$G992*$H992)</f>
        <v/>
      </c>
      <c r="J992" s="15"/>
      <c r="K992" s="10"/>
    </row>
    <row r="993" customFormat="false" ht="15" hidden="false" customHeight="false" outlineLevel="0" collapsed="false">
      <c r="A993" s="15"/>
      <c r="B993" s="10"/>
      <c r="C993" s="16" t="str">
        <f aca="false">IF($B993="","",IFERROR(INDEX(Clients!$B$5:$B$204,MATCH($B993,Clients!$A$5:$A$204,0)),"Code client inconnu"))</f>
        <v/>
      </c>
      <c r="D993" s="10"/>
      <c r="E993" s="16" t="str">
        <f aca="false">IF($D993="","",IFERROR(INDEX(Catalogue!$B$5:$B$304,MATCH($D993,Catalogue!$A$5:$A$304,0)),"Code produit inconnu"))</f>
        <v/>
      </c>
      <c r="F993" s="17" t="str">
        <f aca="false">IF($D993="","",IFERROR(INDEX(Catalogue!$C$5:$C$304,MATCH($D993,Catalogue!$A$5:$A$304,0)),""))</f>
        <v/>
      </c>
      <c r="G993" s="10"/>
      <c r="H993" s="18" t="str">
        <f aca="false">IF(OR($B993="",$D993=""),"",IFERROR(INDEX('Tarifs negocies'!$C$5:$C$404,MATCH($B993&amp;"|"&amp;$D993,'Tarifs negocies'!$D$5:$D$404,0)),IFERROR(INDEX(Catalogue!$D$5:$D$304,MATCH($D993,Catalogue!$A$5:$A$304,0))*(1-IFERROR(INDEX(Clients!$F$5:$F$204,MATCH($B993,Clients!$A$5:$A$204,0)),0)),"")))</f>
        <v/>
      </c>
      <c r="I993" s="18" t="str">
        <f aca="false">IF(OR($G993="",$H993=""),"",$G993*$H993)</f>
        <v/>
      </c>
      <c r="J993" s="15"/>
      <c r="K993" s="10"/>
    </row>
    <row r="994" customFormat="false" ht="15" hidden="false" customHeight="false" outlineLevel="0" collapsed="false">
      <c r="A994" s="15"/>
      <c r="B994" s="10"/>
      <c r="C994" s="16" t="str">
        <f aca="false">IF($B994="","",IFERROR(INDEX(Clients!$B$5:$B$204,MATCH($B994,Clients!$A$5:$A$204,0)),"Code client inconnu"))</f>
        <v/>
      </c>
      <c r="D994" s="10"/>
      <c r="E994" s="16" t="str">
        <f aca="false">IF($D994="","",IFERROR(INDEX(Catalogue!$B$5:$B$304,MATCH($D994,Catalogue!$A$5:$A$304,0)),"Code produit inconnu"))</f>
        <v/>
      </c>
      <c r="F994" s="17" t="str">
        <f aca="false">IF($D994="","",IFERROR(INDEX(Catalogue!$C$5:$C$304,MATCH($D994,Catalogue!$A$5:$A$304,0)),""))</f>
        <v/>
      </c>
      <c r="G994" s="10"/>
      <c r="H994" s="18" t="str">
        <f aca="false">IF(OR($B994="",$D994=""),"",IFERROR(INDEX('Tarifs negocies'!$C$5:$C$404,MATCH($B994&amp;"|"&amp;$D994,'Tarifs negocies'!$D$5:$D$404,0)),IFERROR(INDEX(Catalogue!$D$5:$D$304,MATCH($D994,Catalogue!$A$5:$A$304,0))*(1-IFERROR(INDEX(Clients!$F$5:$F$204,MATCH($B994,Clients!$A$5:$A$204,0)),0)),"")))</f>
        <v/>
      </c>
      <c r="I994" s="18" t="str">
        <f aca="false">IF(OR($G994="",$H994=""),"",$G994*$H994)</f>
        <v/>
      </c>
      <c r="J994" s="15"/>
      <c r="K994" s="10"/>
    </row>
    <row r="995" customFormat="false" ht="15" hidden="false" customHeight="false" outlineLevel="0" collapsed="false">
      <c r="A995" s="15"/>
      <c r="B995" s="10"/>
      <c r="C995" s="16" t="str">
        <f aca="false">IF($B995="","",IFERROR(INDEX(Clients!$B$5:$B$204,MATCH($B995,Clients!$A$5:$A$204,0)),"Code client inconnu"))</f>
        <v/>
      </c>
      <c r="D995" s="10"/>
      <c r="E995" s="16" t="str">
        <f aca="false">IF($D995="","",IFERROR(INDEX(Catalogue!$B$5:$B$304,MATCH($D995,Catalogue!$A$5:$A$304,0)),"Code produit inconnu"))</f>
        <v/>
      </c>
      <c r="F995" s="17" t="str">
        <f aca="false">IF($D995="","",IFERROR(INDEX(Catalogue!$C$5:$C$304,MATCH($D995,Catalogue!$A$5:$A$304,0)),""))</f>
        <v/>
      </c>
      <c r="G995" s="10"/>
      <c r="H995" s="18" t="str">
        <f aca="false">IF(OR($B995="",$D995=""),"",IFERROR(INDEX('Tarifs negocies'!$C$5:$C$404,MATCH($B995&amp;"|"&amp;$D995,'Tarifs negocies'!$D$5:$D$404,0)),IFERROR(INDEX(Catalogue!$D$5:$D$304,MATCH($D995,Catalogue!$A$5:$A$304,0))*(1-IFERROR(INDEX(Clients!$F$5:$F$204,MATCH($B995,Clients!$A$5:$A$204,0)),0)),"")))</f>
        <v/>
      </c>
      <c r="I995" s="18" t="str">
        <f aca="false">IF(OR($G995="",$H995=""),"",$G995*$H995)</f>
        <v/>
      </c>
      <c r="J995" s="15"/>
      <c r="K995" s="10"/>
    </row>
    <row r="996" customFormat="false" ht="15" hidden="false" customHeight="false" outlineLevel="0" collapsed="false">
      <c r="A996" s="15"/>
      <c r="B996" s="10"/>
      <c r="C996" s="16" t="str">
        <f aca="false">IF($B996="","",IFERROR(INDEX(Clients!$B$5:$B$204,MATCH($B996,Clients!$A$5:$A$204,0)),"Code client inconnu"))</f>
        <v/>
      </c>
      <c r="D996" s="10"/>
      <c r="E996" s="16" t="str">
        <f aca="false">IF($D996="","",IFERROR(INDEX(Catalogue!$B$5:$B$304,MATCH($D996,Catalogue!$A$5:$A$304,0)),"Code produit inconnu"))</f>
        <v/>
      </c>
      <c r="F996" s="17" t="str">
        <f aca="false">IF($D996="","",IFERROR(INDEX(Catalogue!$C$5:$C$304,MATCH($D996,Catalogue!$A$5:$A$304,0)),""))</f>
        <v/>
      </c>
      <c r="G996" s="10"/>
      <c r="H996" s="18" t="str">
        <f aca="false">IF(OR($B996="",$D996=""),"",IFERROR(INDEX('Tarifs negocies'!$C$5:$C$404,MATCH($B996&amp;"|"&amp;$D996,'Tarifs negocies'!$D$5:$D$404,0)),IFERROR(INDEX(Catalogue!$D$5:$D$304,MATCH($D996,Catalogue!$A$5:$A$304,0))*(1-IFERROR(INDEX(Clients!$F$5:$F$204,MATCH($B996,Clients!$A$5:$A$204,0)),0)),"")))</f>
        <v/>
      </c>
      <c r="I996" s="18" t="str">
        <f aca="false">IF(OR($G996="",$H996=""),"",$G996*$H996)</f>
        <v/>
      </c>
      <c r="J996" s="15"/>
      <c r="K996" s="10"/>
    </row>
    <row r="997" customFormat="false" ht="15" hidden="false" customHeight="false" outlineLevel="0" collapsed="false">
      <c r="A997" s="15"/>
      <c r="B997" s="10"/>
      <c r="C997" s="16" t="str">
        <f aca="false">IF($B997="","",IFERROR(INDEX(Clients!$B$5:$B$204,MATCH($B997,Clients!$A$5:$A$204,0)),"Code client inconnu"))</f>
        <v/>
      </c>
      <c r="D997" s="10"/>
      <c r="E997" s="16" t="str">
        <f aca="false">IF($D997="","",IFERROR(INDEX(Catalogue!$B$5:$B$304,MATCH($D997,Catalogue!$A$5:$A$304,0)),"Code produit inconnu"))</f>
        <v/>
      </c>
      <c r="F997" s="17" t="str">
        <f aca="false">IF($D997="","",IFERROR(INDEX(Catalogue!$C$5:$C$304,MATCH($D997,Catalogue!$A$5:$A$304,0)),""))</f>
        <v/>
      </c>
      <c r="G997" s="10"/>
      <c r="H997" s="18" t="str">
        <f aca="false">IF(OR($B997="",$D997=""),"",IFERROR(INDEX('Tarifs negocies'!$C$5:$C$404,MATCH($B997&amp;"|"&amp;$D997,'Tarifs negocies'!$D$5:$D$404,0)),IFERROR(INDEX(Catalogue!$D$5:$D$304,MATCH($D997,Catalogue!$A$5:$A$304,0))*(1-IFERROR(INDEX(Clients!$F$5:$F$204,MATCH($B997,Clients!$A$5:$A$204,0)),0)),"")))</f>
        <v/>
      </c>
      <c r="I997" s="18" t="str">
        <f aca="false">IF(OR($G997="",$H997=""),"",$G997*$H997)</f>
        <v/>
      </c>
      <c r="J997" s="15"/>
      <c r="K997" s="10"/>
    </row>
    <row r="998" customFormat="false" ht="15" hidden="false" customHeight="false" outlineLevel="0" collapsed="false">
      <c r="A998" s="15"/>
      <c r="B998" s="10"/>
      <c r="C998" s="16" t="str">
        <f aca="false">IF($B998="","",IFERROR(INDEX(Clients!$B$5:$B$204,MATCH($B998,Clients!$A$5:$A$204,0)),"Code client inconnu"))</f>
        <v/>
      </c>
      <c r="D998" s="10"/>
      <c r="E998" s="16" t="str">
        <f aca="false">IF($D998="","",IFERROR(INDEX(Catalogue!$B$5:$B$304,MATCH($D998,Catalogue!$A$5:$A$304,0)),"Code produit inconnu"))</f>
        <v/>
      </c>
      <c r="F998" s="17" t="str">
        <f aca="false">IF($D998="","",IFERROR(INDEX(Catalogue!$C$5:$C$304,MATCH($D998,Catalogue!$A$5:$A$304,0)),""))</f>
        <v/>
      </c>
      <c r="G998" s="10"/>
      <c r="H998" s="18" t="str">
        <f aca="false">IF(OR($B998="",$D998=""),"",IFERROR(INDEX('Tarifs negocies'!$C$5:$C$404,MATCH($B998&amp;"|"&amp;$D998,'Tarifs negocies'!$D$5:$D$404,0)),IFERROR(INDEX(Catalogue!$D$5:$D$304,MATCH($D998,Catalogue!$A$5:$A$304,0))*(1-IFERROR(INDEX(Clients!$F$5:$F$204,MATCH($B998,Clients!$A$5:$A$204,0)),0)),"")))</f>
        <v/>
      </c>
      <c r="I998" s="18" t="str">
        <f aca="false">IF(OR($G998="",$H998=""),"",$G998*$H998)</f>
        <v/>
      </c>
      <c r="J998" s="15"/>
      <c r="K998" s="10"/>
    </row>
    <row r="999" customFormat="false" ht="15" hidden="false" customHeight="false" outlineLevel="0" collapsed="false">
      <c r="A999" s="15"/>
      <c r="B999" s="10"/>
      <c r="C999" s="16" t="str">
        <f aca="false">IF($B999="","",IFERROR(INDEX(Clients!$B$5:$B$204,MATCH($B999,Clients!$A$5:$A$204,0)),"Code client inconnu"))</f>
        <v/>
      </c>
      <c r="D999" s="10"/>
      <c r="E999" s="16" t="str">
        <f aca="false">IF($D999="","",IFERROR(INDEX(Catalogue!$B$5:$B$304,MATCH($D999,Catalogue!$A$5:$A$304,0)),"Code produit inconnu"))</f>
        <v/>
      </c>
      <c r="F999" s="17" t="str">
        <f aca="false">IF($D999="","",IFERROR(INDEX(Catalogue!$C$5:$C$304,MATCH($D999,Catalogue!$A$5:$A$304,0)),""))</f>
        <v/>
      </c>
      <c r="G999" s="10"/>
      <c r="H999" s="18" t="str">
        <f aca="false">IF(OR($B999="",$D999=""),"",IFERROR(INDEX('Tarifs negocies'!$C$5:$C$404,MATCH($B999&amp;"|"&amp;$D999,'Tarifs negocies'!$D$5:$D$404,0)),IFERROR(INDEX(Catalogue!$D$5:$D$304,MATCH($D999,Catalogue!$A$5:$A$304,0))*(1-IFERROR(INDEX(Clients!$F$5:$F$204,MATCH($B999,Clients!$A$5:$A$204,0)),0)),"")))</f>
        <v/>
      </c>
      <c r="I999" s="18" t="str">
        <f aca="false">IF(OR($G999="",$H999=""),"",$G999*$H999)</f>
        <v/>
      </c>
      <c r="J999" s="15"/>
      <c r="K999" s="10"/>
    </row>
    <row r="1000" customFormat="false" ht="15" hidden="false" customHeight="false" outlineLevel="0" collapsed="false">
      <c r="A1000" s="15"/>
      <c r="B1000" s="10"/>
      <c r="C1000" s="16" t="str">
        <f aca="false">IF($B1000="","",IFERROR(INDEX(Clients!$B$5:$B$204,MATCH($B1000,Clients!$A$5:$A$204,0)),"Code client inconnu"))</f>
        <v/>
      </c>
      <c r="D1000" s="10"/>
      <c r="E1000" s="16" t="str">
        <f aca="false">IF($D1000="","",IFERROR(INDEX(Catalogue!$B$5:$B$304,MATCH($D1000,Catalogue!$A$5:$A$304,0)),"Code produit inconnu"))</f>
        <v/>
      </c>
      <c r="F1000" s="17" t="str">
        <f aca="false">IF($D1000="","",IFERROR(INDEX(Catalogue!$C$5:$C$304,MATCH($D1000,Catalogue!$A$5:$A$304,0)),""))</f>
        <v/>
      </c>
      <c r="G1000" s="10"/>
      <c r="H1000" s="18" t="str">
        <f aca="false">IF(OR($B1000="",$D1000=""),"",IFERROR(INDEX('Tarifs negocies'!$C$5:$C$404,MATCH($B1000&amp;"|"&amp;$D1000,'Tarifs negocies'!$D$5:$D$404,0)),IFERROR(INDEX(Catalogue!$D$5:$D$304,MATCH($D1000,Catalogue!$A$5:$A$304,0))*(1-IFERROR(INDEX(Clients!$F$5:$F$204,MATCH($B1000,Clients!$A$5:$A$204,0)),0)),"")))</f>
        <v/>
      </c>
      <c r="I1000" s="18" t="str">
        <f aca="false">IF(OR($G1000="",$H1000=""),"",$G1000*$H1000)</f>
        <v/>
      </c>
      <c r="J1000" s="15"/>
      <c r="K1000" s="10"/>
    </row>
    <row r="1001" customFormat="false" ht="15" hidden="false" customHeight="false" outlineLevel="0" collapsed="false">
      <c r="A1001" s="15"/>
      <c r="B1001" s="10"/>
      <c r="C1001" s="16" t="str">
        <f aca="false">IF($B1001="","",IFERROR(INDEX(Clients!$B$5:$B$204,MATCH($B1001,Clients!$A$5:$A$204,0)),"Code client inconnu"))</f>
        <v/>
      </c>
      <c r="D1001" s="10"/>
      <c r="E1001" s="16" t="str">
        <f aca="false">IF($D1001="","",IFERROR(INDEX(Catalogue!$B$5:$B$304,MATCH($D1001,Catalogue!$A$5:$A$304,0)),"Code produit inconnu"))</f>
        <v/>
      </c>
      <c r="F1001" s="17" t="str">
        <f aca="false">IF($D1001="","",IFERROR(INDEX(Catalogue!$C$5:$C$304,MATCH($D1001,Catalogue!$A$5:$A$304,0)),""))</f>
        <v/>
      </c>
      <c r="G1001" s="10"/>
      <c r="H1001" s="18" t="str">
        <f aca="false">IF(OR($B1001="",$D1001=""),"",IFERROR(INDEX('Tarifs negocies'!$C$5:$C$404,MATCH($B1001&amp;"|"&amp;$D1001,'Tarifs negocies'!$D$5:$D$404,0)),IFERROR(INDEX(Catalogue!$D$5:$D$304,MATCH($D1001,Catalogue!$A$5:$A$304,0))*(1-IFERROR(INDEX(Clients!$F$5:$F$204,MATCH($B1001,Clients!$A$5:$A$204,0)),0)),"")))</f>
        <v/>
      </c>
      <c r="I1001" s="18" t="str">
        <f aca="false">IF(OR($G1001="",$H1001=""),"",$G1001*$H1001)</f>
        <v/>
      </c>
      <c r="J1001" s="15"/>
      <c r="K1001" s="10"/>
    </row>
    <row r="1002" customFormat="false" ht="15" hidden="false" customHeight="false" outlineLevel="0" collapsed="false">
      <c r="A1002" s="15"/>
      <c r="B1002" s="10"/>
      <c r="C1002" s="16" t="str">
        <f aca="false">IF($B1002="","",IFERROR(INDEX(Clients!$B$5:$B$204,MATCH($B1002,Clients!$A$5:$A$204,0)),"Code client inconnu"))</f>
        <v/>
      </c>
      <c r="D1002" s="10"/>
      <c r="E1002" s="16" t="str">
        <f aca="false">IF($D1002="","",IFERROR(INDEX(Catalogue!$B$5:$B$304,MATCH($D1002,Catalogue!$A$5:$A$304,0)),"Code produit inconnu"))</f>
        <v/>
      </c>
      <c r="F1002" s="17" t="str">
        <f aca="false">IF($D1002="","",IFERROR(INDEX(Catalogue!$C$5:$C$304,MATCH($D1002,Catalogue!$A$5:$A$304,0)),""))</f>
        <v/>
      </c>
      <c r="G1002" s="10"/>
      <c r="H1002" s="18" t="str">
        <f aca="false">IF(OR($B1002="",$D1002=""),"",IFERROR(INDEX('Tarifs negocies'!$C$5:$C$404,MATCH($B1002&amp;"|"&amp;$D1002,'Tarifs negocies'!$D$5:$D$404,0)),IFERROR(INDEX(Catalogue!$D$5:$D$304,MATCH($D1002,Catalogue!$A$5:$A$304,0))*(1-IFERROR(INDEX(Clients!$F$5:$F$204,MATCH($B1002,Clients!$A$5:$A$204,0)),0)),"")))</f>
        <v/>
      </c>
      <c r="I1002" s="18" t="str">
        <f aca="false">IF(OR($G1002="",$H1002=""),"",$G1002*$H1002)</f>
        <v/>
      </c>
      <c r="J1002" s="15"/>
      <c r="K1002" s="10"/>
    </row>
    <row r="1003" customFormat="false" ht="15" hidden="false" customHeight="false" outlineLevel="0" collapsed="false">
      <c r="A1003" s="15"/>
      <c r="B1003" s="10"/>
      <c r="C1003" s="16" t="str">
        <f aca="false">IF($B1003="","",IFERROR(INDEX(Clients!$B$5:$B$204,MATCH($B1003,Clients!$A$5:$A$204,0)),"Code client inconnu"))</f>
        <v/>
      </c>
      <c r="D1003" s="10"/>
      <c r="E1003" s="16" t="str">
        <f aca="false">IF($D1003="","",IFERROR(INDEX(Catalogue!$B$5:$B$304,MATCH($D1003,Catalogue!$A$5:$A$304,0)),"Code produit inconnu"))</f>
        <v/>
      </c>
      <c r="F1003" s="17" t="str">
        <f aca="false">IF($D1003="","",IFERROR(INDEX(Catalogue!$C$5:$C$304,MATCH($D1003,Catalogue!$A$5:$A$304,0)),""))</f>
        <v/>
      </c>
      <c r="G1003" s="10"/>
      <c r="H1003" s="18" t="str">
        <f aca="false">IF(OR($B1003="",$D1003=""),"",IFERROR(INDEX('Tarifs negocies'!$C$5:$C$404,MATCH($B1003&amp;"|"&amp;$D1003,'Tarifs negocies'!$D$5:$D$404,0)),IFERROR(INDEX(Catalogue!$D$5:$D$304,MATCH($D1003,Catalogue!$A$5:$A$304,0))*(1-IFERROR(INDEX(Clients!$F$5:$F$204,MATCH($B1003,Clients!$A$5:$A$204,0)),0)),"")))</f>
        <v/>
      </c>
      <c r="I1003" s="18" t="str">
        <f aca="false">IF(OR($G1003="",$H1003=""),"",$G1003*$H1003)</f>
        <v/>
      </c>
      <c r="J1003" s="15"/>
      <c r="K1003" s="10"/>
    </row>
    <row r="1004" customFormat="false" ht="15" hidden="false" customHeight="false" outlineLevel="0" collapsed="false">
      <c r="A1004" s="15"/>
      <c r="B1004" s="10"/>
      <c r="C1004" s="16" t="str">
        <f aca="false">IF($B1004="","",IFERROR(INDEX(Clients!$B$5:$B$204,MATCH($B1004,Clients!$A$5:$A$204,0)),"Code client inconnu"))</f>
        <v/>
      </c>
      <c r="D1004" s="10"/>
      <c r="E1004" s="16" t="str">
        <f aca="false">IF($D1004="","",IFERROR(INDEX(Catalogue!$B$5:$B$304,MATCH($D1004,Catalogue!$A$5:$A$304,0)),"Code produit inconnu"))</f>
        <v/>
      </c>
      <c r="F1004" s="17" t="str">
        <f aca="false">IF($D1004="","",IFERROR(INDEX(Catalogue!$C$5:$C$304,MATCH($D1004,Catalogue!$A$5:$A$304,0)),""))</f>
        <v/>
      </c>
      <c r="G1004" s="10"/>
      <c r="H1004" s="18" t="str">
        <f aca="false">IF(OR($B1004="",$D1004=""),"",IFERROR(INDEX('Tarifs negocies'!$C$5:$C$404,MATCH($B1004&amp;"|"&amp;$D1004,'Tarifs negocies'!$D$5:$D$404,0)),IFERROR(INDEX(Catalogue!$D$5:$D$304,MATCH($D1004,Catalogue!$A$5:$A$304,0))*(1-IFERROR(INDEX(Clients!$F$5:$F$204,MATCH($B1004,Clients!$A$5:$A$204,0)),0)),"")))</f>
        <v/>
      </c>
      <c r="I1004" s="18" t="str">
        <f aca="false">IF(OR($G1004="",$H1004=""),"",$G1004*$H1004)</f>
        <v/>
      </c>
      <c r="J1004" s="15"/>
      <c r="K1004" s="10"/>
    </row>
    <row r="1005" customFormat="false" ht="15" hidden="false" customHeight="false" outlineLevel="0" collapsed="false">
      <c r="A1005" s="15"/>
      <c r="B1005" s="10"/>
      <c r="C1005" s="16" t="str">
        <f aca="false">IF($B1005="","",IFERROR(INDEX(Clients!$B$5:$B$204,MATCH($B1005,Clients!$A$5:$A$204,0)),"Code client inconnu"))</f>
        <v/>
      </c>
      <c r="D1005" s="10"/>
      <c r="E1005" s="16" t="str">
        <f aca="false">IF($D1005="","",IFERROR(INDEX(Catalogue!$B$5:$B$304,MATCH($D1005,Catalogue!$A$5:$A$304,0)),"Code produit inconnu"))</f>
        <v/>
      </c>
      <c r="F1005" s="17" t="str">
        <f aca="false">IF($D1005="","",IFERROR(INDEX(Catalogue!$C$5:$C$304,MATCH($D1005,Catalogue!$A$5:$A$304,0)),""))</f>
        <v/>
      </c>
      <c r="G1005" s="10"/>
      <c r="H1005" s="18" t="str">
        <f aca="false">IF(OR($B1005="",$D1005=""),"",IFERROR(INDEX('Tarifs negocies'!$C$5:$C$404,MATCH($B1005&amp;"|"&amp;$D1005,'Tarifs negocies'!$D$5:$D$404,0)),IFERROR(INDEX(Catalogue!$D$5:$D$304,MATCH($D1005,Catalogue!$A$5:$A$304,0))*(1-IFERROR(INDEX(Clients!$F$5:$F$204,MATCH($B1005,Clients!$A$5:$A$204,0)),0)),"")))</f>
        <v/>
      </c>
      <c r="I1005" s="18" t="str">
        <f aca="false">IF(OR($G1005="",$H1005=""),"",$G1005*$H1005)</f>
        <v/>
      </c>
      <c r="J1005" s="15"/>
      <c r="K1005" s="10"/>
    </row>
    <row r="1006" customFormat="false" ht="15" hidden="false" customHeight="false" outlineLevel="0" collapsed="false">
      <c r="A1006" s="15"/>
      <c r="B1006" s="10"/>
      <c r="C1006" s="16" t="str">
        <f aca="false">IF($B1006="","",IFERROR(INDEX(Clients!$B$5:$B$204,MATCH($B1006,Clients!$A$5:$A$204,0)),"Code client inconnu"))</f>
        <v/>
      </c>
      <c r="D1006" s="10"/>
      <c r="E1006" s="16" t="str">
        <f aca="false">IF($D1006="","",IFERROR(INDEX(Catalogue!$B$5:$B$304,MATCH($D1006,Catalogue!$A$5:$A$304,0)),"Code produit inconnu"))</f>
        <v/>
      </c>
      <c r="F1006" s="17" t="str">
        <f aca="false">IF($D1006="","",IFERROR(INDEX(Catalogue!$C$5:$C$304,MATCH($D1006,Catalogue!$A$5:$A$304,0)),""))</f>
        <v/>
      </c>
      <c r="G1006" s="10"/>
      <c r="H1006" s="18" t="str">
        <f aca="false">IF(OR($B1006="",$D1006=""),"",IFERROR(INDEX('Tarifs negocies'!$C$5:$C$404,MATCH($B1006&amp;"|"&amp;$D1006,'Tarifs negocies'!$D$5:$D$404,0)),IFERROR(INDEX(Catalogue!$D$5:$D$304,MATCH($D1006,Catalogue!$A$5:$A$304,0))*(1-IFERROR(INDEX(Clients!$F$5:$F$204,MATCH($B1006,Clients!$A$5:$A$204,0)),0)),"")))</f>
        <v/>
      </c>
      <c r="I1006" s="18" t="str">
        <f aca="false">IF(OR($G1006="",$H1006=""),"",$G1006*$H1006)</f>
        <v/>
      </c>
      <c r="J1006" s="15"/>
      <c r="K1006" s="10"/>
    </row>
    <row r="1007" customFormat="false" ht="15" hidden="false" customHeight="false" outlineLevel="0" collapsed="false">
      <c r="A1007" s="15"/>
      <c r="B1007" s="10"/>
      <c r="C1007" s="16" t="str">
        <f aca="false">IF($B1007="","",IFERROR(INDEX(Clients!$B$5:$B$204,MATCH($B1007,Clients!$A$5:$A$204,0)),"Code client inconnu"))</f>
        <v/>
      </c>
      <c r="D1007" s="10"/>
      <c r="E1007" s="16" t="str">
        <f aca="false">IF($D1007="","",IFERROR(INDEX(Catalogue!$B$5:$B$304,MATCH($D1007,Catalogue!$A$5:$A$304,0)),"Code produit inconnu"))</f>
        <v/>
      </c>
      <c r="F1007" s="17" t="str">
        <f aca="false">IF($D1007="","",IFERROR(INDEX(Catalogue!$C$5:$C$304,MATCH($D1007,Catalogue!$A$5:$A$304,0)),""))</f>
        <v/>
      </c>
      <c r="G1007" s="10"/>
      <c r="H1007" s="18" t="str">
        <f aca="false">IF(OR($B1007="",$D1007=""),"",IFERROR(INDEX('Tarifs negocies'!$C$5:$C$404,MATCH($B1007&amp;"|"&amp;$D1007,'Tarifs negocies'!$D$5:$D$404,0)),IFERROR(INDEX(Catalogue!$D$5:$D$304,MATCH($D1007,Catalogue!$A$5:$A$304,0))*(1-IFERROR(INDEX(Clients!$F$5:$F$204,MATCH($B1007,Clients!$A$5:$A$204,0)),0)),"")))</f>
        <v/>
      </c>
      <c r="I1007" s="18" t="str">
        <f aca="false">IF(OR($G1007="",$H1007=""),"",$G1007*$H1007)</f>
        <v/>
      </c>
      <c r="J1007" s="15"/>
      <c r="K1007" s="10"/>
    </row>
    <row r="1008" customFormat="false" ht="15" hidden="false" customHeight="false" outlineLevel="0" collapsed="false">
      <c r="A1008" s="15"/>
      <c r="B1008" s="10"/>
      <c r="C1008" s="16" t="str">
        <f aca="false">IF($B1008="","",IFERROR(INDEX(Clients!$B$5:$B$204,MATCH($B1008,Clients!$A$5:$A$204,0)),"Code client inconnu"))</f>
        <v/>
      </c>
      <c r="D1008" s="10"/>
      <c r="E1008" s="16" t="str">
        <f aca="false">IF($D1008="","",IFERROR(INDEX(Catalogue!$B$5:$B$304,MATCH($D1008,Catalogue!$A$5:$A$304,0)),"Code produit inconnu"))</f>
        <v/>
      </c>
      <c r="F1008" s="17" t="str">
        <f aca="false">IF($D1008="","",IFERROR(INDEX(Catalogue!$C$5:$C$304,MATCH($D1008,Catalogue!$A$5:$A$304,0)),""))</f>
        <v/>
      </c>
      <c r="G1008" s="10"/>
      <c r="H1008" s="18" t="str">
        <f aca="false">IF(OR($B1008="",$D1008=""),"",IFERROR(INDEX('Tarifs negocies'!$C$5:$C$404,MATCH($B1008&amp;"|"&amp;$D1008,'Tarifs negocies'!$D$5:$D$404,0)),IFERROR(INDEX(Catalogue!$D$5:$D$304,MATCH($D1008,Catalogue!$A$5:$A$304,0))*(1-IFERROR(INDEX(Clients!$F$5:$F$204,MATCH($B1008,Clients!$A$5:$A$204,0)),0)),"")))</f>
        <v/>
      </c>
      <c r="I1008" s="18" t="str">
        <f aca="false">IF(OR($G1008="",$H1008=""),"",$G1008*$H1008)</f>
        <v/>
      </c>
      <c r="J1008" s="15"/>
      <c r="K1008" s="10"/>
    </row>
    <row r="1009" customFormat="false" ht="15" hidden="false" customHeight="false" outlineLevel="0" collapsed="false">
      <c r="A1009" s="15"/>
      <c r="B1009" s="10"/>
      <c r="C1009" s="16" t="str">
        <f aca="false">IF($B1009="","",IFERROR(INDEX(Clients!$B$5:$B$204,MATCH($B1009,Clients!$A$5:$A$204,0)),"Code client inconnu"))</f>
        <v/>
      </c>
      <c r="D1009" s="10"/>
      <c r="E1009" s="16" t="str">
        <f aca="false">IF($D1009="","",IFERROR(INDEX(Catalogue!$B$5:$B$304,MATCH($D1009,Catalogue!$A$5:$A$304,0)),"Code produit inconnu"))</f>
        <v/>
      </c>
      <c r="F1009" s="17" t="str">
        <f aca="false">IF($D1009="","",IFERROR(INDEX(Catalogue!$C$5:$C$304,MATCH($D1009,Catalogue!$A$5:$A$304,0)),""))</f>
        <v/>
      </c>
      <c r="G1009" s="10"/>
      <c r="H1009" s="18" t="str">
        <f aca="false">IF(OR($B1009="",$D1009=""),"",IFERROR(INDEX('Tarifs negocies'!$C$5:$C$404,MATCH($B1009&amp;"|"&amp;$D1009,'Tarifs negocies'!$D$5:$D$404,0)),IFERROR(INDEX(Catalogue!$D$5:$D$304,MATCH($D1009,Catalogue!$A$5:$A$304,0))*(1-IFERROR(INDEX(Clients!$F$5:$F$204,MATCH($B1009,Clients!$A$5:$A$204,0)),0)),"")))</f>
        <v/>
      </c>
      <c r="I1009" s="18" t="str">
        <f aca="false">IF(OR($G1009="",$H1009=""),"",$G1009*$H1009)</f>
        <v/>
      </c>
      <c r="J1009" s="15"/>
      <c r="K1009" s="10"/>
    </row>
    <row r="1010" customFormat="false" ht="15" hidden="false" customHeight="false" outlineLevel="0" collapsed="false">
      <c r="A1010" s="15"/>
      <c r="B1010" s="10"/>
      <c r="C1010" s="16" t="str">
        <f aca="false">IF($B1010="","",IFERROR(INDEX(Clients!$B$5:$B$204,MATCH($B1010,Clients!$A$5:$A$204,0)),"Code client inconnu"))</f>
        <v/>
      </c>
      <c r="D1010" s="10"/>
      <c r="E1010" s="16" t="str">
        <f aca="false">IF($D1010="","",IFERROR(INDEX(Catalogue!$B$5:$B$304,MATCH($D1010,Catalogue!$A$5:$A$304,0)),"Code produit inconnu"))</f>
        <v/>
      </c>
      <c r="F1010" s="17" t="str">
        <f aca="false">IF($D1010="","",IFERROR(INDEX(Catalogue!$C$5:$C$304,MATCH($D1010,Catalogue!$A$5:$A$304,0)),""))</f>
        <v/>
      </c>
      <c r="G1010" s="10"/>
      <c r="H1010" s="18" t="str">
        <f aca="false">IF(OR($B1010="",$D1010=""),"",IFERROR(INDEX('Tarifs negocies'!$C$5:$C$404,MATCH($B1010&amp;"|"&amp;$D1010,'Tarifs negocies'!$D$5:$D$404,0)),IFERROR(INDEX(Catalogue!$D$5:$D$304,MATCH($D1010,Catalogue!$A$5:$A$304,0))*(1-IFERROR(INDEX(Clients!$F$5:$F$204,MATCH($B1010,Clients!$A$5:$A$204,0)),0)),"")))</f>
        <v/>
      </c>
      <c r="I1010" s="18" t="str">
        <f aca="false">IF(OR($G1010="",$H1010=""),"",$G1010*$H1010)</f>
        <v/>
      </c>
      <c r="J1010" s="15"/>
      <c r="K1010" s="10"/>
    </row>
    <row r="1011" customFormat="false" ht="15" hidden="false" customHeight="false" outlineLevel="0" collapsed="false">
      <c r="A1011" s="15"/>
      <c r="B1011" s="10"/>
      <c r="C1011" s="16" t="str">
        <f aca="false">IF($B1011="","",IFERROR(INDEX(Clients!$B$5:$B$204,MATCH($B1011,Clients!$A$5:$A$204,0)),"Code client inconnu"))</f>
        <v/>
      </c>
      <c r="D1011" s="10"/>
      <c r="E1011" s="16" t="str">
        <f aca="false">IF($D1011="","",IFERROR(INDEX(Catalogue!$B$5:$B$304,MATCH($D1011,Catalogue!$A$5:$A$304,0)),"Code produit inconnu"))</f>
        <v/>
      </c>
      <c r="F1011" s="17" t="str">
        <f aca="false">IF($D1011="","",IFERROR(INDEX(Catalogue!$C$5:$C$304,MATCH($D1011,Catalogue!$A$5:$A$304,0)),""))</f>
        <v/>
      </c>
      <c r="G1011" s="10"/>
      <c r="H1011" s="18" t="str">
        <f aca="false">IF(OR($B1011="",$D1011=""),"",IFERROR(INDEX('Tarifs negocies'!$C$5:$C$404,MATCH($B1011&amp;"|"&amp;$D1011,'Tarifs negocies'!$D$5:$D$404,0)),IFERROR(INDEX(Catalogue!$D$5:$D$304,MATCH($D1011,Catalogue!$A$5:$A$304,0))*(1-IFERROR(INDEX(Clients!$F$5:$F$204,MATCH($B1011,Clients!$A$5:$A$204,0)),0)),"")))</f>
        <v/>
      </c>
      <c r="I1011" s="18" t="str">
        <f aca="false">IF(OR($G1011="",$H1011=""),"",$G1011*$H1011)</f>
        <v/>
      </c>
      <c r="J1011" s="15"/>
      <c r="K1011" s="10"/>
    </row>
    <row r="1012" customFormat="false" ht="15" hidden="false" customHeight="false" outlineLevel="0" collapsed="false">
      <c r="A1012" s="15"/>
      <c r="B1012" s="10"/>
      <c r="C1012" s="16" t="str">
        <f aca="false">IF($B1012="","",IFERROR(INDEX(Clients!$B$5:$B$204,MATCH($B1012,Clients!$A$5:$A$204,0)),"Code client inconnu"))</f>
        <v/>
      </c>
      <c r="D1012" s="10"/>
      <c r="E1012" s="16" t="str">
        <f aca="false">IF($D1012="","",IFERROR(INDEX(Catalogue!$B$5:$B$304,MATCH($D1012,Catalogue!$A$5:$A$304,0)),"Code produit inconnu"))</f>
        <v/>
      </c>
      <c r="F1012" s="17" t="str">
        <f aca="false">IF($D1012="","",IFERROR(INDEX(Catalogue!$C$5:$C$304,MATCH($D1012,Catalogue!$A$5:$A$304,0)),""))</f>
        <v/>
      </c>
      <c r="G1012" s="10"/>
      <c r="H1012" s="18" t="str">
        <f aca="false">IF(OR($B1012="",$D1012=""),"",IFERROR(INDEX('Tarifs negocies'!$C$5:$C$404,MATCH($B1012&amp;"|"&amp;$D1012,'Tarifs negocies'!$D$5:$D$404,0)),IFERROR(INDEX(Catalogue!$D$5:$D$304,MATCH($D1012,Catalogue!$A$5:$A$304,0))*(1-IFERROR(INDEX(Clients!$F$5:$F$204,MATCH($B1012,Clients!$A$5:$A$204,0)),0)),"")))</f>
        <v/>
      </c>
      <c r="I1012" s="18" t="str">
        <f aca="false">IF(OR($G1012="",$H1012=""),"",$G1012*$H1012)</f>
        <v/>
      </c>
      <c r="J1012" s="15"/>
      <c r="K1012" s="10"/>
    </row>
    <row r="1013" customFormat="false" ht="15" hidden="false" customHeight="false" outlineLevel="0" collapsed="false">
      <c r="A1013" s="15"/>
      <c r="B1013" s="10"/>
      <c r="C1013" s="16" t="str">
        <f aca="false">IF($B1013="","",IFERROR(INDEX(Clients!$B$5:$B$204,MATCH($B1013,Clients!$A$5:$A$204,0)),"Code client inconnu"))</f>
        <v/>
      </c>
      <c r="D1013" s="10"/>
      <c r="E1013" s="16" t="str">
        <f aca="false">IF($D1013="","",IFERROR(INDEX(Catalogue!$B$5:$B$304,MATCH($D1013,Catalogue!$A$5:$A$304,0)),"Code produit inconnu"))</f>
        <v/>
      </c>
      <c r="F1013" s="17" t="str">
        <f aca="false">IF($D1013="","",IFERROR(INDEX(Catalogue!$C$5:$C$304,MATCH($D1013,Catalogue!$A$5:$A$304,0)),""))</f>
        <v/>
      </c>
      <c r="G1013" s="10"/>
      <c r="H1013" s="18" t="str">
        <f aca="false">IF(OR($B1013="",$D1013=""),"",IFERROR(INDEX('Tarifs negocies'!$C$5:$C$404,MATCH($B1013&amp;"|"&amp;$D1013,'Tarifs negocies'!$D$5:$D$404,0)),IFERROR(INDEX(Catalogue!$D$5:$D$304,MATCH($D1013,Catalogue!$A$5:$A$304,0))*(1-IFERROR(INDEX(Clients!$F$5:$F$204,MATCH($B1013,Clients!$A$5:$A$204,0)),0)),"")))</f>
        <v/>
      </c>
      <c r="I1013" s="18" t="str">
        <f aca="false">IF(OR($G1013="",$H1013=""),"",$G1013*$H1013)</f>
        <v/>
      </c>
      <c r="J1013" s="15"/>
      <c r="K1013" s="10"/>
    </row>
    <row r="1014" customFormat="false" ht="15" hidden="false" customHeight="false" outlineLevel="0" collapsed="false">
      <c r="A1014" s="15"/>
      <c r="B1014" s="10"/>
      <c r="C1014" s="16" t="str">
        <f aca="false">IF($B1014="","",IFERROR(INDEX(Clients!$B$5:$B$204,MATCH($B1014,Clients!$A$5:$A$204,0)),"Code client inconnu"))</f>
        <v/>
      </c>
      <c r="D1014" s="10"/>
      <c r="E1014" s="16" t="str">
        <f aca="false">IF($D1014="","",IFERROR(INDEX(Catalogue!$B$5:$B$304,MATCH($D1014,Catalogue!$A$5:$A$304,0)),"Code produit inconnu"))</f>
        <v/>
      </c>
      <c r="F1014" s="17" t="str">
        <f aca="false">IF($D1014="","",IFERROR(INDEX(Catalogue!$C$5:$C$304,MATCH($D1014,Catalogue!$A$5:$A$304,0)),""))</f>
        <v/>
      </c>
      <c r="G1014" s="10"/>
      <c r="H1014" s="18" t="str">
        <f aca="false">IF(OR($B1014="",$D1014=""),"",IFERROR(INDEX('Tarifs negocies'!$C$5:$C$404,MATCH($B1014&amp;"|"&amp;$D1014,'Tarifs negocies'!$D$5:$D$404,0)),IFERROR(INDEX(Catalogue!$D$5:$D$304,MATCH($D1014,Catalogue!$A$5:$A$304,0))*(1-IFERROR(INDEX(Clients!$F$5:$F$204,MATCH($B1014,Clients!$A$5:$A$204,0)),0)),"")))</f>
        <v/>
      </c>
      <c r="I1014" s="18" t="str">
        <f aca="false">IF(OR($G1014="",$H1014=""),"",$G1014*$H1014)</f>
        <v/>
      </c>
      <c r="J1014" s="15"/>
      <c r="K1014" s="10"/>
    </row>
    <row r="1015" customFormat="false" ht="15" hidden="false" customHeight="false" outlineLevel="0" collapsed="false">
      <c r="A1015" s="15"/>
      <c r="B1015" s="10"/>
      <c r="C1015" s="16" t="str">
        <f aca="false">IF($B1015="","",IFERROR(INDEX(Clients!$B$5:$B$204,MATCH($B1015,Clients!$A$5:$A$204,0)),"Code client inconnu"))</f>
        <v/>
      </c>
      <c r="D1015" s="10"/>
      <c r="E1015" s="16" t="str">
        <f aca="false">IF($D1015="","",IFERROR(INDEX(Catalogue!$B$5:$B$304,MATCH($D1015,Catalogue!$A$5:$A$304,0)),"Code produit inconnu"))</f>
        <v/>
      </c>
      <c r="F1015" s="17" t="str">
        <f aca="false">IF($D1015="","",IFERROR(INDEX(Catalogue!$C$5:$C$304,MATCH($D1015,Catalogue!$A$5:$A$304,0)),""))</f>
        <v/>
      </c>
      <c r="G1015" s="10"/>
      <c r="H1015" s="18" t="str">
        <f aca="false">IF(OR($B1015="",$D1015=""),"",IFERROR(INDEX('Tarifs negocies'!$C$5:$C$404,MATCH($B1015&amp;"|"&amp;$D1015,'Tarifs negocies'!$D$5:$D$404,0)),IFERROR(INDEX(Catalogue!$D$5:$D$304,MATCH($D1015,Catalogue!$A$5:$A$304,0))*(1-IFERROR(INDEX(Clients!$F$5:$F$204,MATCH($B1015,Clients!$A$5:$A$204,0)),0)),"")))</f>
        <v/>
      </c>
      <c r="I1015" s="18" t="str">
        <f aca="false">IF(OR($G1015="",$H1015=""),"",$G1015*$H1015)</f>
        <v/>
      </c>
      <c r="J1015" s="15"/>
      <c r="K1015" s="10"/>
    </row>
    <row r="1016" customFormat="false" ht="15" hidden="false" customHeight="false" outlineLevel="0" collapsed="false">
      <c r="A1016" s="15"/>
      <c r="B1016" s="10"/>
      <c r="C1016" s="16" t="str">
        <f aca="false">IF($B1016="","",IFERROR(INDEX(Clients!$B$5:$B$204,MATCH($B1016,Clients!$A$5:$A$204,0)),"Code client inconnu"))</f>
        <v/>
      </c>
      <c r="D1016" s="10"/>
      <c r="E1016" s="16" t="str">
        <f aca="false">IF($D1016="","",IFERROR(INDEX(Catalogue!$B$5:$B$304,MATCH($D1016,Catalogue!$A$5:$A$304,0)),"Code produit inconnu"))</f>
        <v/>
      </c>
      <c r="F1016" s="17" t="str">
        <f aca="false">IF($D1016="","",IFERROR(INDEX(Catalogue!$C$5:$C$304,MATCH($D1016,Catalogue!$A$5:$A$304,0)),""))</f>
        <v/>
      </c>
      <c r="G1016" s="10"/>
      <c r="H1016" s="18" t="str">
        <f aca="false">IF(OR($B1016="",$D1016=""),"",IFERROR(INDEX('Tarifs negocies'!$C$5:$C$404,MATCH($B1016&amp;"|"&amp;$D1016,'Tarifs negocies'!$D$5:$D$404,0)),IFERROR(INDEX(Catalogue!$D$5:$D$304,MATCH($D1016,Catalogue!$A$5:$A$304,0))*(1-IFERROR(INDEX(Clients!$F$5:$F$204,MATCH($B1016,Clients!$A$5:$A$204,0)),0)),"")))</f>
        <v/>
      </c>
      <c r="I1016" s="18" t="str">
        <f aca="false">IF(OR($G1016="",$H1016=""),"",$G1016*$H1016)</f>
        <v/>
      </c>
      <c r="J1016" s="15"/>
      <c r="K1016" s="10"/>
    </row>
    <row r="1017" customFormat="false" ht="15" hidden="false" customHeight="false" outlineLevel="0" collapsed="false">
      <c r="A1017" s="15"/>
      <c r="B1017" s="10"/>
      <c r="C1017" s="16" t="str">
        <f aca="false">IF($B1017="","",IFERROR(INDEX(Clients!$B$5:$B$204,MATCH($B1017,Clients!$A$5:$A$204,0)),"Code client inconnu"))</f>
        <v/>
      </c>
      <c r="D1017" s="10"/>
      <c r="E1017" s="16" t="str">
        <f aca="false">IF($D1017="","",IFERROR(INDEX(Catalogue!$B$5:$B$304,MATCH($D1017,Catalogue!$A$5:$A$304,0)),"Code produit inconnu"))</f>
        <v/>
      </c>
      <c r="F1017" s="17" t="str">
        <f aca="false">IF($D1017="","",IFERROR(INDEX(Catalogue!$C$5:$C$304,MATCH($D1017,Catalogue!$A$5:$A$304,0)),""))</f>
        <v/>
      </c>
      <c r="G1017" s="10"/>
      <c r="H1017" s="18" t="str">
        <f aca="false">IF(OR($B1017="",$D1017=""),"",IFERROR(INDEX('Tarifs negocies'!$C$5:$C$404,MATCH($B1017&amp;"|"&amp;$D1017,'Tarifs negocies'!$D$5:$D$404,0)),IFERROR(INDEX(Catalogue!$D$5:$D$304,MATCH($D1017,Catalogue!$A$5:$A$304,0))*(1-IFERROR(INDEX(Clients!$F$5:$F$204,MATCH($B1017,Clients!$A$5:$A$204,0)),0)),"")))</f>
        <v/>
      </c>
      <c r="I1017" s="18" t="str">
        <f aca="false">IF(OR($G1017="",$H1017=""),"",$G1017*$H1017)</f>
        <v/>
      </c>
      <c r="J1017" s="15"/>
      <c r="K1017" s="10"/>
    </row>
    <row r="1018" customFormat="false" ht="15" hidden="false" customHeight="false" outlineLevel="0" collapsed="false">
      <c r="A1018" s="15"/>
      <c r="B1018" s="10"/>
      <c r="C1018" s="16" t="str">
        <f aca="false">IF($B1018="","",IFERROR(INDEX(Clients!$B$5:$B$204,MATCH($B1018,Clients!$A$5:$A$204,0)),"Code client inconnu"))</f>
        <v/>
      </c>
      <c r="D1018" s="10"/>
      <c r="E1018" s="16" t="str">
        <f aca="false">IF($D1018="","",IFERROR(INDEX(Catalogue!$B$5:$B$304,MATCH($D1018,Catalogue!$A$5:$A$304,0)),"Code produit inconnu"))</f>
        <v/>
      </c>
      <c r="F1018" s="17" t="str">
        <f aca="false">IF($D1018="","",IFERROR(INDEX(Catalogue!$C$5:$C$304,MATCH($D1018,Catalogue!$A$5:$A$304,0)),""))</f>
        <v/>
      </c>
      <c r="G1018" s="10"/>
      <c r="H1018" s="18" t="str">
        <f aca="false">IF(OR($B1018="",$D1018=""),"",IFERROR(INDEX('Tarifs negocies'!$C$5:$C$404,MATCH($B1018&amp;"|"&amp;$D1018,'Tarifs negocies'!$D$5:$D$404,0)),IFERROR(INDEX(Catalogue!$D$5:$D$304,MATCH($D1018,Catalogue!$A$5:$A$304,0))*(1-IFERROR(INDEX(Clients!$F$5:$F$204,MATCH($B1018,Clients!$A$5:$A$204,0)),0)),"")))</f>
        <v/>
      </c>
      <c r="I1018" s="18" t="str">
        <f aca="false">IF(OR($G1018="",$H1018=""),"",$G1018*$H1018)</f>
        <v/>
      </c>
      <c r="J1018" s="15"/>
      <c r="K1018" s="10"/>
    </row>
    <row r="1019" customFormat="false" ht="15" hidden="false" customHeight="false" outlineLevel="0" collapsed="false">
      <c r="A1019" s="15"/>
      <c r="B1019" s="10"/>
      <c r="C1019" s="16" t="str">
        <f aca="false">IF($B1019="","",IFERROR(INDEX(Clients!$B$5:$B$204,MATCH($B1019,Clients!$A$5:$A$204,0)),"Code client inconnu"))</f>
        <v/>
      </c>
      <c r="D1019" s="10"/>
      <c r="E1019" s="16" t="str">
        <f aca="false">IF($D1019="","",IFERROR(INDEX(Catalogue!$B$5:$B$304,MATCH($D1019,Catalogue!$A$5:$A$304,0)),"Code produit inconnu"))</f>
        <v/>
      </c>
      <c r="F1019" s="17" t="str">
        <f aca="false">IF($D1019="","",IFERROR(INDEX(Catalogue!$C$5:$C$304,MATCH($D1019,Catalogue!$A$5:$A$304,0)),""))</f>
        <v/>
      </c>
      <c r="G1019" s="10"/>
      <c r="H1019" s="18" t="str">
        <f aca="false">IF(OR($B1019="",$D1019=""),"",IFERROR(INDEX('Tarifs negocies'!$C$5:$C$404,MATCH($B1019&amp;"|"&amp;$D1019,'Tarifs negocies'!$D$5:$D$404,0)),IFERROR(INDEX(Catalogue!$D$5:$D$304,MATCH($D1019,Catalogue!$A$5:$A$304,0))*(1-IFERROR(INDEX(Clients!$F$5:$F$204,MATCH($B1019,Clients!$A$5:$A$204,0)),0)),"")))</f>
        <v/>
      </c>
      <c r="I1019" s="18" t="str">
        <f aca="false">IF(OR($G1019="",$H1019=""),"",$G1019*$H1019)</f>
        <v/>
      </c>
      <c r="J1019" s="15"/>
      <c r="K1019" s="10"/>
    </row>
    <row r="1020" customFormat="false" ht="15" hidden="false" customHeight="false" outlineLevel="0" collapsed="false">
      <c r="A1020" s="15"/>
      <c r="B1020" s="10"/>
      <c r="C1020" s="16" t="str">
        <f aca="false">IF($B1020="","",IFERROR(INDEX(Clients!$B$5:$B$204,MATCH($B1020,Clients!$A$5:$A$204,0)),"Code client inconnu"))</f>
        <v/>
      </c>
      <c r="D1020" s="10"/>
      <c r="E1020" s="16" t="str">
        <f aca="false">IF($D1020="","",IFERROR(INDEX(Catalogue!$B$5:$B$304,MATCH($D1020,Catalogue!$A$5:$A$304,0)),"Code produit inconnu"))</f>
        <v/>
      </c>
      <c r="F1020" s="17" t="str">
        <f aca="false">IF($D1020="","",IFERROR(INDEX(Catalogue!$C$5:$C$304,MATCH($D1020,Catalogue!$A$5:$A$304,0)),""))</f>
        <v/>
      </c>
      <c r="G1020" s="10"/>
      <c r="H1020" s="18" t="str">
        <f aca="false">IF(OR($B1020="",$D1020=""),"",IFERROR(INDEX('Tarifs negocies'!$C$5:$C$404,MATCH($B1020&amp;"|"&amp;$D1020,'Tarifs negocies'!$D$5:$D$404,0)),IFERROR(INDEX(Catalogue!$D$5:$D$304,MATCH($D1020,Catalogue!$A$5:$A$304,0))*(1-IFERROR(INDEX(Clients!$F$5:$F$204,MATCH($B1020,Clients!$A$5:$A$204,0)),0)),"")))</f>
        <v/>
      </c>
      <c r="I1020" s="18" t="str">
        <f aca="false">IF(OR($G1020="",$H1020=""),"",$G1020*$H1020)</f>
        <v/>
      </c>
      <c r="J1020" s="15"/>
      <c r="K1020" s="10"/>
    </row>
    <row r="1021" customFormat="false" ht="15" hidden="false" customHeight="false" outlineLevel="0" collapsed="false">
      <c r="A1021" s="15"/>
      <c r="B1021" s="10"/>
      <c r="C1021" s="16" t="str">
        <f aca="false">IF($B1021="","",IFERROR(INDEX(Clients!$B$5:$B$204,MATCH($B1021,Clients!$A$5:$A$204,0)),"Code client inconnu"))</f>
        <v/>
      </c>
      <c r="D1021" s="10"/>
      <c r="E1021" s="16" t="str">
        <f aca="false">IF($D1021="","",IFERROR(INDEX(Catalogue!$B$5:$B$304,MATCH($D1021,Catalogue!$A$5:$A$304,0)),"Code produit inconnu"))</f>
        <v/>
      </c>
      <c r="F1021" s="17" t="str">
        <f aca="false">IF($D1021="","",IFERROR(INDEX(Catalogue!$C$5:$C$304,MATCH($D1021,Catalogue!$A$5:$A$304,0)),""))</f>
        <v/>
      </c>
      <c r="G1021" s="10"/>
      <c r="H1021" s="18" t="str">
        <f aca="false">IF(OR($B1021="",$D1021=""),"",IFERROR(INDEX('Tarifs negocies'!$C$5:$C$404,MATCH($B1021&amp;"|"&amp;$D1021,'Tarifs negocies'!$D$5:$D$404,0)),IFERROR(INDEX(Catalogue!$D$5:$D$304,MATCH($D1021,Catalogue!$A$5:$A$304,0))*(1-IFERROR(INDEX(Clients!$F$5:$F$204,MATCH($B1021,Clients!$A$5:$A$204,0)),0)),"")))</f>
        <v/>
      </c>
      <c r="I1021" s="18" t="str">
        <f aca="false">IF(OR($G1021="",$H1021=""),"",$G1021*$H1021)</f>
        <v/>
      </c>
      <c r="J1021" s="15"/>
      <c r="K1021" s="10"/>
    </row>
    <row r="1022" customFormat="false" ht="15" hidden="false" customHeight="false" outlineLevel="0" collapsed="false">
      <c r="A1022" s="15"/>
      <c r="B1022" s="10"/>
      <c r="C1022" s="16" t="str">
        <f aca="false">IF($B1022="","",IFERROR(INDEX(Clients!$B$5:$B$204,MATCH($B1022,Clients!$A$5:$A$204,0)),"Code client inconnu"))</f>
        <v/>
      </c>
      <c r="D1022" s="10"/>
      <c r="E1022" s="16" t="str">
        <f aca="false">IF($D1022="","",IFERROR(INDEX(Catalogue!$B$5:$B$304,MATCH($D1022,Catalogue!$A$5:$A$304,0)),"Code produit inconnu"))</f>
        <v/>
      </c>
      <c r="F1022" s="17" t="str">
        <f aca="false">IF($D1022="","",IFERROR(INDEX(Catalogue!$C$5:$C$304,MATCH($D1022,Catalogue!$A$5:$A$304,0)),""))</f>
        <v/>
      </c>
      <c r="G1022" s="10"/>
      <c r="H1022" s="18" t="str">
        <f aca="false">IF(OR($B1022="",$D1022=""),"",IFERROR(INDEX('Tarifs negocies'!$C$5:$C$404,MATCH($B1022&amp;"|"&amp;$D1022,'Tarifs negocies'!$D$5:$D$404,0)),IFERROR(INDEX(Catalogue!$D$5:$D$304,MATCH($D1022,Catalogue!$A$5:$A$304,0))*(1-IFERROR(INDEX(Clients!$F$5:$F$204,MATCH($B1022,Clients!$A$5:$A$204,0)),0)),"")))</f>
        <v/>
      </c>
      <c r="I1022" s="18" t="str">
        <f aca="false">IF(OR($G1022="",$H1022=""),"",$G1022*$H1022)</f>
        <v/>
      </c>
      <c r="J1022" s="15"/>
      <c r="K1022" s="10"/>
    </row>
    <row r="1023" customFormat="false" ht="15" hidden="false" customHeight="false" outlineLevel="0" collapsed="false">
      <c r="A1023" s="15"/>
      <c r="B1023" s="10"/>
      <c r="C1023" s="16" t="str">
        <f aca="false">IF($B1023="","",IFERROR(INDEX(Clients!$B$5:$B$204,MATCH($B1023,Clients!$A$5:$A$204,0)),"Code client inconnu"))</f>
        <v/>
      </c>
      <c r="D1023" s="10"/>
      <c r="E1023" s="16" t="str">
        <f aca="false">IF($D1023="","",IFERROR(INDEX(Catalogue!$B$5:$B$304,MATCH($D1023,Catalogue!$A$5:$A$304,0)),"Code produit inconnu"))</f>
        <v/>
      </c>
      <c r="F1023" s="17" t="str">
        <f aca="false">IF($D1023="","",IFERROR(INDEX(Catalogue!$C$5:$C$304,MATCH($D1023,Catalogue!$A$5:$A$304,0)),""))</f>
        <v/>
      </c>
      <c r="G1023" s="10"/>
      <c r="H1023" s="18" t="str">
        <f aca="false">IF(OR($B1023="",$D1023=""),"",IFERROR(INDEX('Tarifs negocies'!$C$5:$C$404,MATCH($B1023&amp;"|"&amp;$D1023,'Tarifs negocies'!$D$5:$D$404,0)),IFERROR(INDEX(Catalogue!$D$5:$D$304,MATCH($D1023,Catalogue!$A$5:$A$304,0))*(1-IFERROR(INDEX(Clients!$F$5:$F$204,MATCH($B1023,Clients!$A$5:$A$204,0)),0)),"")))</f>
        <v/>
      </c>
      <c r="I1023" s="18" t="str">
        <f aca="false">IF(OR($G1023="",$H1023=""),"",$G1023*$H1023)</f>
        <v/>
      </c>
      <c r="J1023" s="15"/>
      <c r="K1023" s="10"/>
    </row>
    <row r="1024" customFormat="false" ht="15" hidden="false" customHeight="false" outlineLevel="0" collapsed="false">
      <c r="A1024" s="15"/>
      <c r="B1024" s="10"/>
      <c r="C1024" s="16" t="str">
        <f aca="false">IF($B1024="","",IFERROR(INDEX(Clients!$B$5:$B$204,MATCH($B1024,Clients!$A$5:$A$204,0)),"Code client inconnu"))</f>
        <v/>
      </c>
      <c r="D1024" s="10"/>
      <c r="E1024" s="16" t="str">
        <f aca="false">IF($D1024="","",IFERROR(INDEX(Catalogue!$B$5:$B$304,MATCH($D1024,Catalogue!$A$5:$A$304,0)),"Code produit inconnu"))</f>
        <v/>
      </c>
      <c r="F1024" s="17" t="str">
        <f aca="false">IF($D1024="","",IFERROR(INDEX(Catalogue!$C$5:$C$304,MATCH($D1024,Catalogue!$A$5:$A$304,0)),""))</f>
        <v/>
      </c>
      <c r="G1024" s="10"/>
      <c r="H1024" s="18" t="str">
        <f aca="false">IF(OR($B1024="",$D1024=""),"",IFERROR(INDEX('Tarifs negocies'!$C$5:$C$404,MATCH($B1024&amp;"|"&amp;$D1024,'Tarifs negocies'!$D$5:$D$404,0)),IFERROR(INDEX(Catalogue!$D$5:$D$304,MATCH($D1024,Catalogue!$A$5:$A$304,0))*(1-IFERROR(INDEX(Clients!$F$5:$F$204,MATCH($B1024,Clients!$A$5:$A$204,0)),0)),"")))</f>
        <v/>
      </c>
      <c r="I1024" s="18" t="str">
        <f aca="false">IF(OR($G1024="",$H1024=""),"",$G1024*$H1024)</f>
        <v/>
      </c>
      <c r="J1024" s="15"/>
      <c r="K1024" s="10"/>
    </row>
    <row r="1025" customFormat="false" ht="15" hidden="false" customHeight="false" outlineLevel="0" collapsed="false">
      <c r="A1025" s="15"/>
      <c r="B1025" s="10"/>
      <c r="C1025" s="16" t="str">
        <f aca="false">IF($B1025="","",IFERROR(INDEX(Clients!$B$5:$B$204,MATCH($B1025,Clients!$A$5:$A$204,0)),"Code client inconnu"))</f>
        <v/>
      </c>
      <c r="D1025" s="10"/>
      <c r="E1025" s="16" t="str">
        <f aca="false">IF($D1025="","",IFERROR(INDEX(Catalogue!$B$5:$B$304,MATCH($D1025,Catalogue!$A$5:$A$304,0)),"Code produit inconnu"))</f>
        <v/>
      </c>
      <c r="F1025" s="17" t="str">
        <f aca="false">IF($D1025="","",IFERROR(INDEX(Catalogue!$C$5:$C$304,MATCH($D1025,Catalogue!$A$5:$A$304,0)),""))</f>
        <v/>
      </c>
      <c r="G1025" s="10"/>
      <c r="H1025" s="18" t="str">
        <f aca="false">IF(OR($B1025="",$D1025=""),"",IFERROR(INDEX('Tarifs negocies'!$C$5:$C$404,MATCH($B1025&amp;"|"&amp;$D1025,'Tarifs negocies'!$D$5:$D$404,0)),IFERROR(INDEX(Catalogue!$D$5:$D$304,MATCH($D1025,Catalogue!$A$5:$A$304,0))*(1-IFERROR(INDEX(Clients!$F$5:$F$204,MATCH($B1025,Clients!$A$5:$A$204,0)),0)),"")))</f>
        <v/>
      </c>
      <c r="I1025" s="18" t="str">
        <f aca="false">IF(OR($G1025="",$H1025=""),"",$G1025*$H1025)</f>
        <v/>
      </c>
      <c r="J1025" s="15"/>
      <c r="K1025" s="10"/>
    </row>
    <row r="1026" customFormat="false" ht="15" hidden="false" customHeight="false" outlineLevel="0" collapsed="false">
      <c r="A1026" s="15"/>
      <c r="B1026" s="10"/>
      <c r="C1026" s="16" t="str">
        <f aca="false">IF($B1026="","",IFERROR(INDEX(Clients!$B$5:$B$204,MATCH($B1026,Clients!$A$5:$A$204,0)),"Code client inconnu"))</f>
        <v/>
      </c>
      <c r="D1026" s="10"/>
      <c r="E1026" s="16" t="str">
        <f aca="false">IF($D1026="","",IFERROR(INDEX(Catalogue!$B$5:$B$304,MATCH($D1026,Catalogue!$A$5:$A$304,0)),"Code produit inconnu"))</f>
        <v/>
      </c>
      <c r="F1026" s="17" t="str">
        <f aca="false">IF($D1026="","",IFERROR(INDEX(Catalogue!$C$5:$C$304,MATCH($D1026,Catalogue!$A$5:$A$304,0)),""))</f>
        <v/>
      </c>
      <c r="G1026" s="10"/>
      <c r="H1026" s="18" t="str">
        <f aca="false">IF(OR($B1026="",$D1026=""),"",IFERROR(INDEX('Tarifs negocies'!$C$5:$C$404,MATCH($B1026&amp;"|"&amp;$D1026,'Tarifs negocies'!$D$5:$D$404,0)),IFERROR(INDEX(Catalogue!$D$5:$D$304,MATCH($D1026,Catalogue!$A$5:$A$304,0))*(1-IFERROR(INDEX(Clients!$F$5:$F$204,MATCH($B1026,Clients!$A$5:$A$204,0)),0)),"")))</f>
        <v/>
      </c>
      <c r="I1026" s="18" t="str">
        <f aca="false">IF(OR($G1026="",$H1026=""),"",$G1026*$H1026)</f>
        <v/>
      </c>
      <c r="J1026" s="15"/>
      <c r="K1026" s="10"/>
    </row>
    <row r="1027" customFormat="false" ht="15" hidden="false" customHeight="false" outlineLevel="0" collapsed="false">
      <c r="A1027" s="15"/>
      <c r="B1027" s="10"/>
      <c r="C1027" s="16" t="str">
        <f aca="false">IF($B1027="","",IFERROR(INDEX(Clients!$B$5:$B$204,MATCH($B1027,Clients!$A$5:$A$204,0)),"Code client inconnu"))</f>
        <v/>
      </c>
      <c r="D1027" s="10"/>
      <c r="E1027" s="16" t="str">
        <f aca="false">IF($D1027="","",IFERROR(INDEX(Catalogue!$B$5:$B$304,MATCH($D1027,Catalogue!$A$5:$A$304,0)),"Code produit inconnu"))</f>
        <v/>
      </c>
      <c r="F1027" s="17" t="str">
        <f aca="false">IF($D1027="","",IFERROR(INDEX(Catalogue!$C$5:$C$304,MATCH($D1027,Catalogue!$A$5:$A$304,0)),""))</f>
        <v/>
      </c>
      <c r="G1027" s="10"/>
      <c r="H1027" s="18" t="str">
        <f aca="false">IF(OR($B1027="",$D1027=""),"",IFERROR(INDEX('Tarifs negocies'!$C$5:$C$404,MATCH($B1027&amp;"|"&amp;$D1027,'Tarifs negocies'!$D$5:$D$404,0)),IFERROR(INDEX(Catalogue!$D$5:$D$304,MATCH($D1027,Catalogue!$A$5:$A$304,0))*(1-IFERROR(INDEX(Clients!$F$5:$F$204,MATCH($B1027,Clients!$A$5:$A$204,0)),0)),"")))</f>
        <v/>
      </c>
      <c r="I1027" s="18" t="str">
        <f aca="false">IF(OR($G1027="",$H1027=""),"",$G1027*$H1027)</f>
        <v/>
      </c>
      <c r="J1027" s="15"/>
      <c r="K1027" s="10"/>
    </row>
    <row r="1028" customFormat="false" ht="15" hidden="false" customHeight="false" outlineLevel="0" collapsed="false">
      <c r="A1028" s="15"/>
      <c r="B1028" s="10"/>
      <c r="C1028" s="16" t="str">
        <f aca="false">IF($B1028="","",IFERROR(INDEX(Clients!$B$5:$B$204,MATCH($B1028,Clients!$A$5:$A$204,0)),"Code client inconnu"))</f>
        <v/>
      </c>
      <c r="D1028" s="10"/>
      <c r="E1028" s="16" t="str">
        <f aca="false">IF($D1028="","",IFERROR(INDEX(Catalogue!$B$5:$B$304,MATCH($D1028,Catalogue!$A$5:$A$304,0)),"Code produit inconnu"))</f>
        <v/>
      </c>
      <c r="F1028" s="17" t="str">
        <f aca="false">IF($D1028="","",IFERROR(INDEX(Catalogue!$C$5:$C$304,MATCH($D1028,Catalogue!$A$5:$A$304,0)),""))</f>
        <v/>
      </c>
      <c r="G1028" s="10"/>
      <c r="H1028" s="18" t="str">
        <f aca="false">IF(OR($B1028="",$D1028=""),"",IFERROR(INDEX('Tarifs negocies'!$C$5:$C$404,MATCH($B1028&amp;"|"&amp;$D1028,'Tarifs negocies'!$D$5:$D$404,0)),IFERROR(INDEX(Catalogue!$D$5:$D$304,MATCH($D1028,Catalogue!$A$5:$A$304,0))*(1-IFERROR(INDEX(Clients!$F$5:$F$204,MATCH($B1028,Clients!$A$5:$A$204,0)),0)),"")))</f>
        <v/>
      </c>
      <c r="I1028" s="18" t="str">
        <f aca="false">IF(OR($G1028="",$H1028=""),"",$G1028*$H1028)</f>
        <v/>
      </c>
      <c r="J1028" s="15"/>
      <c r="K1028" s="10"/>
    </row>
    <row r="1029" customFormat="false" ht="15" hidden="false" customHeight="false" outlineLevel="0" collapsed="false">
      <c r="A1029" s="15"/>
      <c r="B1029" s="10"/>
      <c r="C1029" s="16" t="str">
        <f aca="false">IF($B1029="","",IFERROR(INDEX(Clients!$B$5:$B$204,MATCH($B1029,Clients!$A$5:$A$204,0)),"Code client inconnu"))</f>
        <v/>
      </c>
      <c r="D1029" s="10"/>
      <c r="E1029" s="16" t="str">
        <f aca="false">IF($D1029="","",IFERROR(INDEX(Catalogue!$B$5:$B$304,MATCH($D1029,Catalogue!$A$5:$A$304,0)),"Code produit inconnu"))</f>
        <v/>
      </c>
      <c r="F1029" s="17" t="str">
        <f aca="false">IF($D1029="","",IFERROR(INDEX(Catalogue!$C$5:$C$304,MATCH($D1029,Catalogue!$A$5:$A$304,0)),""))</f>
        <v/>
      </c>
      <c r="G1029" s="10"/>
      <c r="H1029" s="18" t="str">
        <f aca="false">IF(OR($B1029="",$D1029=""),"",IFERROR(INDEX('Tarifs negocies'!$C$5:$C$404,MATCH($B1029&amp;"|"&amp;$D1029,'Tarifs negocies'!$D$5:$D$404,0)),IFERROR(INDEX(Catalogue!$D$5:$D$304,MATCH($D1029,Catalogue!$A$5:$A$304,0))*(1-IFERROR(INDEX(Clients!$F$5:$F$204,MATCH($B1029,Clients!$A$5:$A$204,0)),0)),"")))</f>
        <v/>
      </c>
      <c r="I1029" s="18" t="str">
        <f aca="false">IF(OR($G1029="",$H1029=""),"",$G1029*$H1029)</f>
        <v/>
      </c>
      <c r="J1029" s="15"/>
      <c r="K1029" s="10"/>
    </row>
    <row r="1030" customFormat="false" ht="15" hidden="false" customHeight="false" outlineLevel="0" collapsed="false">
      <c r="A1030" s="15"/>
      <c r="B1030" s="10"/>
      <c r="C1030" s="16" t="str">
        <f aca="false">IF($B1030="","",IFERROR(INDEX(Clients!$B$5:$B$204,MATCH($B1030,Clients!$A$5:$A$204,0)),"Code client inconnu"))</f>
        <v/>
      </c>
      <c r="D1030" s="10"/>
      <c r="E1030" s="16" t="str">
        <f aca="false">IF($D1030="","",IFERROR(INDEX(Catalogue!$B$5:$B$304,MATCH($D1030,Catalogue!$A$5:$A$304,0)),"Code produit inconnu"))</f>
        <v/>
      </c>
      <c r="F1030" s="17" t="str">
        <f aca="false">IF($D1030="","",IFERROR(INDEX(Catalogue!$C$5:$C$304,MATCH($D1030,Catalogue!$A$5:$A$304,0)),""))</f>
        <v/>
      </c>
      <c r="G1030" s="10"/>
      <c r="H1030" s="18" t="str">
        <f aca="false">IF(OR($B1030="",$D1030=""),"",IFERROR(INDEX('Tarifs negocies'!$C$5:$C$404,MATCH($B1030&amp;"|"&amp;$D1030,'Tarifs negocies'!$D$5:$D$404,0)),IFERROR(INDEX(Catalogue!$D$5:$D$304,MATCH($D1030,Catalogue!$A$5:$A$304,0))*(1-IFERROR(INDEX(Clients!$F$5:$F$204,MATCH($B1030,Clients!$A$5:$A$204,0)),0)),"")))</f>
        <v/>
      </c>
      <c r="I1030" s="18" t="str">
        <f aca="false">IF(OR($G1030="",$H1030=""),"",$G1030*$H1030)</f>
        <v/>
      </c>
      <c r="J1030" s="15"/>
      <c r="K1030" s="10"/>
    </row>
    <row r="1031" customFormat="false" ht="15" hidden="false" customHeight="false" outlineLevel="0" collapsed="false">
      <c r="A1031" s="15"/>
      <c r="B1031" s="10"/>
      <c r="C1031" s="16" t="str">
        <f aca="false">IF($B1031="","",IFERROR(INDEX(Clients!$B$5:$B$204,MATCH($B1031,Clients!$A$5:$A$204,0)),"Code client inconnu"))</f>
        <v/>
      </c>
      <c r="D1031" s="10"/>
      <c r="E1031" s="16" t="str">
        <f aca="false">IF($D1031="","",IFERROR(INDEX(Catalogue!$B$5:$B$304,MATCH($D1031,Catalogue!$A$5:$A$304,0)),"Code produit inconnu"))</f>
        <v/>
      </c>
      <c r="F1031" s="17" t="str">
        <f aca="false">IF($D1031="","",IFERROR(INDEX(Catalogue!$C$5:$C$304,MATCH($D1031,Catalogue!$A$5:$A$304,0)),""))</f>
        <v/>
      </c>
      <c r="G1031" s="10"/>
      <c r="H1031" s="18" t="str">
        <f aca="false">IF(OR($B1031="",$D1031=""),"",IFERROR(INDEX('Tarifs negocies'!$C$5:$C$404,MATCH($B1031&amp;"|"&amp;$D1031,'Tarifs negocies'!$D$5:$D$404,0)),IFERROR(INDEX(Catalogue!$D$5:$D$304,MATCH($D1031,Catalogue!$A$5:$A$304,0))*(1-IFERROR(INDEX(Clients!$F$5:$F$204,MATCH($B1031,Clients!$A$5:$A$204,0)),0)),"")))</f>
        <v/>
      </c>
      <c r="I1031" s="18" t="str">
        <f aca="false">IF(OR($G1031="",$H1031=""),"",$G1031*$H1031)</f>
        <v/>
      </c>
      <c r="J1031" s="15"/>
      <c r="K1031" s="10"/>
    </row>
    <row r="1032" customFormat="false" ht="15" hidden="false" customHeight="false" outlineLevel="0" collapsed="false">
      <c r="A1032" s="15"/>
      <c r="B1032" s="10"/>
      <c r="C1032" s="16" t="str">
        <f aca="false">IF($B1032="","",IFERROR(INDEX(Clients!$B$5:$B$204,MATCH($B1032,Clients!$A$5:$A$204,0)),"Code client inconnu"))</f>
        <v/>
      </c>
      <c r="D1032" s="10"/>
      <c r="E1032" s="16" t="str">
        <f aca="false">IF($D1032="","",IFERROR(INDEX(Catalogue!$B$5:$B$304,MATCH($D1032,Catalogue!$A$5:$A$304,0)),"Code produit inconnu"))</f>
        <v/>
      </c>
      <c r="F1032" s="17" t="str">
        <f aca="false">IF($D1032="","",IFERROR(INDEX(Catalogue!$C$5:$C$304,MATCH($D1032,Catalogue!$A$5:$A$304,0)),""))</f>
        <v/>
      </c>
      <c r="G1032" s="10"/>
      <c r="H1032" s="18" t="str">
        <f aca="false">IF(OR($B1032="",$D1032=""),"",IFERROR(INDEX('Tarifs negocies'!$C$5:$C$404,MATCH($B1032&amp;"|"&amp;$D1032,'Tarifs negocies'!$D$5:$D$404,0)),IFERROR(INDEX(Catalogue!$D$5:$D$304,MATCH($D1032,Catalogue!$A$5:$A$304,0))*(1-IFERROR(INDEX(Clients!$F$5:$F$204,MATCH($B1032,Clients!$A$5:$A$204,0)),0)),"")))</f>
        <v/>
      </c>
      <c r="I1032" s="18" t="str">
        <f aca="false">IF(OR($G1032="",$H1032=""),"",$G1032*$H1032)</f>
        <v/>
      </c>
      <c r="J1032" s="15"/>
      <c r="K1032" s="10"/>
    </row>
    <row r="1033" customFormat="false" ht="15" hidden="false" customHeight="false" outlineLevel="0" collapsed="false">
      <c r="A1033" s="15"/>
      <c r="B1033" s="10"/>
      <c r="C1033" s="16" t="str">
        <f aca="false">IF($B1033="","",IFERROR(INDEX(Clients!$B$5:$B$204,MATCH($B1033,Clients!$A$5:$A$204,0)),"Code client inconnu"))</f>
        <v/>
      </c>
      <c r="D1033" s="10"/>
      <c r="E1033" s="16" t="str">
        <f aca="false">IF($D1033="","",IFERROR(INDEX(Catalogue!$B$5:$B$304,MATCH($D1033,Catalogue!$A$5:$A$304,0)),"Code produit inconnu"))</f>
        <v/>
      </c>
      <c r="F1033" s="17" t="str">
        <f aca="false">IF($D1033="","",IFERROR(INDEX(Catalogue!$C$5:$C$304,MATCH($D1033,Catalogue!$A$5:$A$304,0)),""))</f>
        <v/>
      </c>
      <c r="G1033" s="10"/>
      <c r="H1033" s="18" t="str">
        <f aca="false">IF(OR($B1033="",$D1033=""),"",IFERROR(INDEX('Tarifs negocies'!$C$5:$C$404,MATCH($B1033&amp;"|"&amp;$D1033,'Tarifs negocies'!$D$5:$D$404,0)),IFERROR(INDEX(Catalogue!$D$5:$D$304,MATCH($D1033,Catalogue!$A$5:$A$304,0))*(1-IFERROR(INDEX(Clients!$F$5:$F$204,MATCH($B1033,Clients!$A$5:$A$204,0)),0)),"")))</f>
        <v/>
      </c>
      <c r="I1033" s="18" t="str">
        <f aca="false">IF(OR($G1033="",$H1033=""),"",$G1033*$H1033)</f>
        <v/>
      </c>
      <c r="J1033" s="15"/>
      <c r="K1033" s="10"/>
    </row>
    <row r="1034" customFormat="false" ht="15" hidden="false" customHeight="false" outlineLevel="0" collapsed="false">
      <c r="A1034" s="15"/>
      <c r="B1034" s="10"/>
      <c r="C1034" s="16" t="str">
        <f aca="false">IF($B1034="","",IFERROR(INDEX(Clients!$B$5:$B$204,MATCH($B1034,Clients!$A$5:$A$204,0)),"Code client inconnu"))</f>
        <v/>
      </c>
      <c r="D1034" s="10"/>
      <c r="E1034" s="16" t="str">
        <f aca="false">IF($D1034="","",IFERROR(INDEX(Catalogue!$B$5:$B$304,MATCH($D1034,Catalogue!$A$5:$A$304,0)),"Code produit inconnu"))</f>
        <v/>
      </c>
      <c r="F1034" s="17" t="str">
        <f aca="false">IF($D1034="","",IFERROR(INDEX(Catalogue!$C$5:$C$304,MATCH($D1034,Catalogue!$A$5:$A$304,0)),""))</f>
        <v/>
      </c>
      <c r="G1034" s="10"/>
      <c r="H1034" s="18" t="str">
        <f aca="false">IF(OR($B1034="",$D1034=""),"",IFERROR(INDEX('Tarifs negocies'!$C$5:$C$404,MATCH($B1034&amp;"|"&amp;$D1034,'Tarifs negocies'!$D$5:$D$404,0)),IFERROR(INDEX(Catalogue!$D$5:$D$304,MATCH($D1034,Catalogue!$A$5:$A$304,0))*(1-IFERROR(INDEX(Clients!$F$5:$F$204,MATCH($B1034,Clients!$A$5:$A$204,0)),0)),"")))</f>
        <v/>
      </c>
      <c r="I1034" s="18" t="str">
        <f aca="false">IF(OR($G1034="",$H1034=""),"",$G1034*$H1034)</f>
        <v/>
      </c>
      <c r="J1034" s="15"/>
      <c r="K1034" s="10"/>
    </row>
    <row r="1035" customFormat="false" ht="15" hidden="false" customHeight="false" outlineLevel="0" collapsed="false">
      <c r="A1035" s="15"/>
      <c r="B1035" s="10"/>
      <c r="C1035" s="16" t="str">
        <f aca="false">IF($B1035="","",IFERROR(INDEX(Clients!$B$5:$B$204,MATCH($B1035,Clients!$A$5:$A$204,0)),"Code client inconnu"))</f>
        <v/>
      </c>
      <c r="D1035" s="10"/>
      <c r="E1035" s="16" t="str">
        <f aca="false">IF($D1035="","",IFERROR(INDEX(Catalogue!$B$5:$B$304,MATCH($D1035,Catalogue!$A$5:$A$304,0)),"Code produit inconnu"))</f>
        <v/>
      </c>
      <c r="F1035" s="17" t="str">
        <f aca="false">IF($D1035="","",IFERROR(INDEX(Catalogue!$C$5:$C$304,MATCH($D1035,Catalogue!$A$5:$A$304,0)),""))</f>
        <v/>
      </c>
      <c r="G1035" s="10"/>
      <c r="H1035" s="18" t="str">
        <f aca="false">IF(OR($B1035="",$D1035=""),"",IFERROR(INDEX('Tarifs negocies'!$C$5:$C$404,MATCH($B1035&amp;"|"&amp;$D1035,'Tarifs negocies'!$D$5:$D$404,0)),IFERROR(INDEX(Catalogue!$D$5:$D$304,MATCH($D1035,Catalogue!$A$5:$A$304,0))*(1-IFERROR(INDEX(Clients!$F$5:$F$204,MATCH($B1035,Clients!$A$5:$A$204,0)),0)),"")))</f>
        <v/>
      </c>
      <c r="I1035" s="18" t="str">
        <f aca="false">IF(OR($G1035="",$H1035=""),"",$G1035*$H1035)</f>
        <v/>
      </c>
      <c r="J1035" s="15"/>
      <c r="K1035" s="10"/>
    </row>
    <row r="1036" customFormat="false" ht="15" hidden="false" customHeight="false" outlineLevel="0" collapsed="false">
      <c r="A1036" s="15"/>
      <c r="B1036" s="10"/>
      <c r="C1036" s="16" t="str">
        <f aca="false">IF($B1036="","",IFERROR(INDEX(Clients!$B$5:$B$204,MATCH($B1036,Clients!$A$5:$A$204,0)),"Code client inconnu"))</f>
        <v/>
      </c>
      <c r="D1036" s="10"/>
      <c r="E1036" s="16" t="str">
        <f aca="false">IF($D1036="","",IFERROR(INDEX(Catalogue!$B$5:$B$304,MATCH($D1036,Catalogue!$A$5:$A$304,0)),"Code produit inconnu"))</f>
        <v/>
      </c>
      <c r="F1036" s="17" t="str">
        <f aca="false">IF($D1036="","",IFERROR(INDEX(Catalogue!$C$5:$C$304,MATCH($D1036,Catalogue!$A$5:$A$304,0)),""))</f>
        <v/>
      </c>
      <c r="G1036" s="10"/>
      <c r="H1036" s="18" t="str">
        <f aca="false">IF(OR($B1036="",$D1036=""),"",IFERROR(INDEX('Tarifs negocies'!$C$5:$C$404,MATCH($B1036&amp;"|"&amp;$D1036,'Tarifs negocies'!$D$5:$D$404,0)),IFERROR(INDEX(Catalogue!$D$5:$D$304,MATCH($D1036,Catalogue!$A$5:$A$304,0))*(1-IFERROR(INDEX(Clients!$F$5:$F$204,MATCH($B1036,Clients!$A$5:$A$204,0)),0)),"")))</f>
        <v/>
      </c>
      <c r="I1036" s="18" t="str">
        <f aca="false">IF(OR($G1036="",$H1036=""),"",$G1036*$H1036)</f>
        <v/>
      </c>
      <c r="J1036" s="15"/>
      <c r="K1036" s="10"/>
    </row>
    <row r="1037" customFormat="false" ht="15" hidden="false" customHeight="false" outlineLevel="0" collapsed="false">
      <c r="A1037" s="15"/>
      <c r="B1037" s="10"/>
      <c r="C1037" s="16" t="str">
        <f aca="false">IF($B1037="","",IFERROR(INDEX(Clients!$B$5:$B$204,MATCH($B1037,Clients!$A$5:$A$204,0)),"Code client inconnu"))</f>
        <v/>
      </c>
      <c r="D1037" s="10"/>
      <c r="E1037" s="16" t="str">
        <f aca="false">IF($D1037="","",IFERROR(INDEX(Catalogue!$B$5:$B$304,MATCH($D1037,Catalogue!$A$5:$A$304,0)),"Code produit inconnu"))</f>
        <v/>
      </c>
      <c r="F1037" s="17" t="str">
        <f aca="false">IF($D1037="","",IFERROR(INDEX(Catalogue!$C$5:$C$304,MATCH($D1037,Catalogue!$A$5:$A$304,0)),""))</f>
        <v/>
      </c>
      <c r="G1037" s="10"/>
      <c r="H1037" s="18" t="str">
        <f aca="false">IF(OR($B1037="",$D1037=""),"",IFERROR(INDEX('Tarifs negocies'!$C$5:$C$404,MATCH($B1037&amp;"|"&amp;$D1037,'Tarifs negocies'!$D$5:$D$404,0)),IFERROR(INDEX(Catalogue!$D$5:$D$304,MATCH($D1037,Catalogue!$A$5:$A$304,0))*(1-IFERROR(INDEX(Clients!$F$5:$F$204,MATCH($B1037,Clients!$A$5:$A$204,0)),0)),"")))</f>
        <v/>
      </c>
      <c r="I1037" s="18" t="str">
        <f aca="false">IF(OR($G1037="",$H1037=""),"",$G1037*$H1037)</f>
        <v/>
      </c>
      <c r="J1037" s="15"/>
      <c r="K1037" s="10"/>
    </row>
    <row r="1038" customFormat="false" ht="15" hidden="false" customHeight="false" outlineLevel="0" collapsed="false">
      <c r="A1038" s="15"/>
      <c r="B1038" s="10"/>
      <c r="C1038" s="16" t="str">
        <f aca="false">IF($B1038="","",IFERROR(INDEX(Clients!$B$5:$B$204,MATCH($B1038,Clients!$A$5:$A$204,0)),"Code client inconnu"))</f>
        <v/>
      </c>
      <c r="D1038" s="10"/>
      <c r="E1038" s="16" t="str">
        <f aca="false">IF($D1038="","",IFERROR(INDEX(Catalogue!$B$5:$B$304,MATCH($D1038,Catalogue!$A$5:$A$304,0)),"Code produit inconnu"))</f>
        <v/>
      </c>
      <c r="F1038" s="17" t="str">
        <f aca="false">IF($D1038="","",IFERROR(INDEX(Catalogue!$C$5:$C$304,MATCH($D1038,Catalogue!$A$5:$A$304,0)),""))</f>
        <v/>
      </c>
      <c r="G1038" s="10"/>
      <c r="H1038" s="18" t="str">
        <f aca="false">IF(OR($B1038="",$D1038=""),"",IFERROR(INDEX('Tarifs negocies'!$C$5:$C$404,MATCH($B1038&amp;"|"&amp;$D1038,'Tarifs negocies'!$D$5:$D$404,0)),IFERROR(INDEX(Catalogue!$D$5:$D$304,MATCH($D1038,Catalogue!$A$5:$A$304,0))*(1-IFERROR(INDEX(Clients!$F$5:$F$204,MATCH($B1038,Clients!$A$5:$A$204,0)),0)),"")))</f>
        <v/>
      </c>
      <c r="I1038" s="18" t="str">
        <f aca="false">IF(OR($G1038="",$H1038=""),"",$G1038*$H1038)</f>
        <v/>
      </c>
      <c r="J1038" s="15"/>
      <c r="K1038" s="10"/>
    </row>
    <row r="1039" customFormat="false" ht="15" hidden="false" customHeight="false" outlineLevel="0" collapsed="false">
      <c r="A1039" s="15"/>
      <c r="B1039" s="10"/>
      <c r="C1039" s="16" t="str">
        <f aca="false">IF($B1039="","",IFERROR(INDEX(Clients!$B$5:$B$204,MATCH($B1039,Clients!$A$5:$A$204,0)),"Code client inconnu"))</f>
        <v/>
      </c>
      <c r="D1039" s="10"/>
      <c r="E1039" s="16" t="str">
        <f aca="false">IF($D1039="","",IFERROR(INDEX(Catalogue!$B$5:$B$304,MATCH($D1039,Catalogue!$A$5:$A$304,0)),"Code produit inconnu"))</f>
        <v/>
      </c>
      <c r="F1039" s="17" t="str">
        <f aca="false">IF($D1039="","",IFERROR(INDEX(Catalogue!$C$5:$C$304,MATCH($D1039,Catalogue!$A$5:$A$304,0)),""))</f>
        <v/>
      </c>
      <c r="G1039" s="10"/>
      <c r="H1039" s="18" t="str">
        <f aca="false">IF(OR($B1039="",$D1039=""),"",IFERROR(INDEX('Tarifs negocies'!$C$5:$C$404,MATCH($B1039&amp;"|"&amp;$D1039,'Tarifs negocies'!$D$5:$D$404,0)),IFERROR(INDEX(Catalogue!$D$5:$D$304,MATCH($D1039,Catalogue!$A$5:$A$304,0))*(1-IFERROR(INDEX(Clients!$F$5:$F$204,MATCH($B1039,Clients!$A$5:$A$204,0)),0)),"")))</f>
        <v/>
      </c>
      <c r="I1039" s="18" t="str">
        <f aca="false">IF(OR($G1039="",$H1039=""),"",$G1039*$H1039)</f>
        <v/>
      </c>
      <c r="J1039" s="15"/>
      <c r="K1039" s="10"/>
    </row>
    <row r="1040" customFormat="false" ht="15" hidden="false" customHeight="false" outlineLevel="0" collapsed="false">
      <c r="A1040" s="15"/>
      <c r="B1040" s="10"/>
      <c r="C1040" s="16" t="str">
        <f aca="false">IF($B1040="","",IFERROR(INDEX(Clients!$B$5:$B$204,MATCH($B1040,Clients!$A$5:$A$204,0)),"Code client inconnu"))</f>
        <v/>
      </c>
      <c r="D1040" s="10"/>
      <c r="E1040" s="16" t="str">
        <f aca="false">IF($D1040="","",IFERROR(INDEX(Catalogue!$B$5:$B$304,MATCH($D1040,Catalogue!$A$5:$A$304,0)),"Code produit inconnu"))</f>
        <v/>
      </c>
      <c r="F1040" s="17" t="str">
        <f aca="false">IF($D1040="","",IFERROR(INDEX(Catalogue!$C$5:$C$304,MATCH($D1040,Catalogue!$A$5:$A$304,0)),""))</f>
        <v/>
      </c>
      <c r="G1040" s="10"/>
      <c r="H1040" s="18" t="str">
        <f aca="false">IF(OR($B1040="",$D1040=""),"",IFERROR(INDEX('Tarifs negocies'!$C$5:$C$404,MATCH($B1040&amp;"|"&amp;$D1040,'Tarifs negocies'!$D$5:$D$404,0)),IFERROR(INDEX(Catalogue!$D$5:$D$304,MATCH($D1040,Catalogue!$A$5:$A$304,0))*(1-IFERROR(INDEX(Clients!$F$5:$F$204,MATCH($B1040,Clients!$A$5:$A$204,0)),0)),"")))</f>
        <v/>
      </c>
      <c r="I1040" s="18" t="str">
        <f aca="false">IF(OR($G1040="",$H1040=""),"",$G1040*$H1040)</f>
        <v/>
      </c>
      <c r="J1040" s="15"/>
      <c r="K1040" s="10"/>
    </row>
    <row r="1041" customFormat="false" ht="15" hidden="false" customHeight="false" outlineLevel="0" collapsed="false">
      <c r="A1041" s="15"/>
      <c r="B1041" s="10"/>
      <c r="C1041" s="16" t="str">
        <f aca="false">IF($B1041="","",IFERROR(INDEX(Clients!$B$5:$B$204,MATCH($B1041,Clients!$A$5:$A$204,0)),"Code client inconnu"))</f>
        <v/>
      </c>
      <c r="D1041" s="10"/>
      <c r="E1041" s="16" t="str">
        <f aca="false">IF($D1041="","",IFERROR(INDEX(Catalogue!$B$5:$B$304,MATCH($D1041,Catalogue!$A$5:$A$304,0)),"Code produit inconnu"))</f>
        <v/>
      </c>
      <c r="F1041" s="17" t="str">
        <f aca="false">IF($D1041="","",IFERROR(INDEX(Catalogue!$C$5:$C$304,MATCH($D1041,Catalogue!$A$5:$A$304,0)),""))</f>
        <v/>
      </c>
      <c r="G1041" s="10"/>
      <c r="H1041" s="18" t="str">
        <f aca="false">IF(OR($B1041="",$D1041=""),"",IFERROR(INDEX('Tarifs negocies'!$C$5:$C$404,MATCH($B1041&amp;"|"&amp;$D1041,'Tarifs negocies'!$D$5:$D$404,0)),IFERROR(INDEX(Catalogue!$D$5:$D$304,MATCH($D1041,Catalogue!$A$5:$A$304,0))*(1-IFERROR(INDEX(Clients!$F$5:$F$204,MATCH($B1041,Clients!$A$5:$A$204,0)),0)),"")))</f>
        <v/>
      </c>
      <c r="I1041" s="18" t="str">
        <f aca="false">IF(OR($G1041="",$H1041=""),"",$G1041*$H1041)</f>
        <v/>
      </c>
      <c r="J1041" s="15"/>
      <c r="K1041" s="10"/>
    </row>
    <row r="1042" customFormat="false" ht="15" hidden="false" customHeight="false" outlineLevel="0" collapsed="false">
      <c r="A1042" s="15"/>
      <c r="B1042" s="10"/>
      <c r="C1042" s="16" t="str">
        <f aca="false">IF($B1042="","",IFERROR(INDEX(Clients!$B$5:$B$204,MATCH($B1042,Clients!$A$5:$A$204,0)),"Code client inconnu"))</f>
        <v/>
      </c>
      <c r="D1042" s="10"/>
      <c r="E1042" s="16" t="str">
        <f aca="false">IF($D1042="","",IFERROR(INDEX(Catalogue!$B$5:$B$304,MATCH($D1042,Catalogue!$A$5:$A$304,0)),"Code produit inconnu"))</f>
        <v/>
      </c>
      <c r="F1042" s="17" t="str">
        <f aca="false">IF($D1042="","",IFERROR(INDEX(Catalogue!$C$5:$C$304,MATCH($D1042,Catalogue!$A$5:$A$304,0)),""))</f>
        <v/>
      </c>
      <c r="G1042" s="10"/>
      <c r="H1042" s="18" t="str">
        <f aca="false">IF(OR($B1042="",$D1042=""),"",IFERROR(INDEX('Tarifs negocies'!$C$5:$C$404,MATCH($B1042&amp;"|"&amp;$D1042,'Tarifs negocies'!$D$5:$D$404,0)),IFERROR(INDEX(Catalogue!$D$5:$D$304,MATCH($D1042,Catalogue!$A$5:$A$304,0))*(1-IFERROR(INDEX(Clients!$F$5:$F$204,MATCH($B1042,Clients!$A$5:$A$204,0)),0)),"")))</f>
        <v/>
      </c>
      <c r="I1042" s="18" t="str">
        <f aca="false">IF(OR($G1042="",$H1042=""),"",$G1042*$H1042)</f>
        <v/>
      </c>
      <c r="J1042" s="15"/>
      <c r="K1042" s="10"/>
    </row>
    <row r="1043" customFormat="false" ht="15" hidden="false" customHeight="false" outlineLevel="0" collapsed="false">
      <c r="A1043" s="15"/>
      <c r="B1043" s="10"/>
      <c r="C1043" s="16" t="str">
        <f aca="false">IF($B1043="","",IFERROR(INDEX(Clients!$B$5:$B$204,MATCH($B1043,Clients!$A$5:$A$204,0)),"Code client inconnu"))</f>
        <v/>
      </c>
      <c r="D1043" s="10"/>
      <c r="E1043" s="16" t="str">
        <f aca="false">IF($D1043="","",IFERROR(INDEX(Catalogue!$B$5:$B$304,MATCH($D1043,Catalogue!$A$5:$A$304,0)),"Code produit inconnu"))</f>
        <v/>
      </c>
      <c r="F1043" s="17" t="str">
        <f aca="false">IF($D1043="","",IFERROR(INDEX(Catalogue!$C$5:$C$304,MATCH($D1043,Catalogue!$A$5:$A$304,0)),""))</f>
        <v/>
      </c>
      <c r="G1043" s="10"/>
      <c r="H1043" s="18" t="str">
        <f aca="false">IF(OR($B1043="",$D1043=""),"",IFERROR(INDEX('Tarifs negocies'!$C$5:$C$404,MATCH($B1043&amp;"|"&amp;$D1043,'Tarifs negocies'!$D$5:$D$404,0)),IFERROR(INDEX(Catalogue!$D$5:$D$304,MATCH($D1043,Catalogue!$A$5:$A$304,0))*(1-IFERROR(INDEX(Clients!$F$5:$F$204,MATCH($B1043,Clients!$A$5:$A$204,0)),0)),"")))</f>
        <v/>
      </c>
      <c r="I1043" s="18" t="str">
        <f aca="false">IF(OR($G1043="",$H1043=""),"",$G1043*$H1043)</f>
        <v/>
      </c>
      <c r="J1043" s="15"/>
      <c r="K1043" s="10"/>
    </row>
    <row r="1044" customFormat="false" ht="15" hidden="false" customHeight="false" outlineLevel="0" collapsed="false">
      <c r="A1044" s="15"/>
      <c r="B1044" s="10"/>
      <c r="C1044" s="16" t="str">
        <f aca="false">IF($B1044="","",IFERROR(INDEX(Clients!$B$5:$B$204,MATCH($B1044,Clients!$A$5:$A$204,0)),"Code client inconnu"))</f>
        <v/>
      </c>
      <c r="D1044" s="10"/>
      <c r="E1044" s="16" t="str">
        <f aca="false">IF($D1044="","",IFERROR(INDEX(Catalogue!$B$5:$B$304,MATCH($D1044,Catalogue!$A$5:$A$304,0)),"Code produit inconnu"))</f>
        <v/>
      </c>
      <c r="F1044" s="17" t="str">
        <f aca="false">IF($D1044="","",IFERROR(INDEX(Catalogue!$C$5:$C$304,MATCH($D1044,Catalogue!$A$5:$A$304,0)),""))</f>
        <v/>
      </c>
      <c r="G1044" s="10"/>
      <c r="H1044" s="18" t="str">
        <f aca="false">IF(OR($B1044="",$D1044=""),"",IFERROR(INDEX('Tarifs negocies'!$C$5:$C$404,MATCH($B1044&amp;"|"&amp;$D1044,'Tarifs negocies'!$D$5:$D$404,0)),IFERROR(INDEX(Catalogue!$D$5:$D$304,MATCH($D1044,Catalogue!$A$5:$A$304,0))*(1-IFERROR(INDEX(Clients!$F$5:$F$204,MATCH($B1044,Clients!$A$5:$A$204,0)),0)),"")))</f>
        <v/>
      </c>
      <c r="I1044" s="18" t="str">
        <f aca="false">IF(OR($G1044="",$H1044=""),"",$G1044*$H1044)</f>
        <v/>
      </c>
      <c r="J1044" s="15"/>
      <c r="K1044" s="10"/>
    </row>
    <row r="1045" customFormat="false" ht="15" hidden="false" customHeight="false" outlineLevel="0" collapsed="false">
      <c r="A1045" s="15"/>
      <c r="B1045" s="10"/>
      <c r="C1045" s="16" t="str">
        <f aca="false">IF($B1045="","",IFERROR(INDEX(Clients!$B$5:$B$204,MATCH($B1045,Clients!$A$5:$A$204,0)),"Code client inconnu"))</f>
        <v/>
      </c>
      <c r="D1045" s="10"/>
      <c r="E1045" s="16" t="str">
        <f aca="false">IF($D1045="","",IFERROR(INDEX(Catalogue!$B$5:$B$304,MATCH($D1045,Catalogue!$A$5:$A$304,0)),"Code produit inconnu"))</f>
        <v/>
      </c>
      <c r="F1045" s="17" t="str">
        <f aca="false">IF($D1045="","",IFERROR(INDEX(Catalogue!$C$5:$C$304,MATCH($D1045,Catalogue!$A$5:$A$304,0)),""))</f>
        <v/>
      </c>
      <c r="G1045" s="10"/>
      <c r="H1045" s="18" t="str">
        <f aca="false">IF(OR($B1045="",$D1045=""),"",IFERROR(INDEX('Tarifs negocies'!$C$5:$C$404,MATCH($B1045&amp;"|"&amp;$D1045,'Tarifs negocies'!$D$5:$D$404,0)),IFERROR(INDEX(Catalogue!$D$5:$D$304,MATCH($D1045,Catalogue!$A$5:$A$304,0))*(1-IFERROR(INDEX(Clients!$F$5:$F$204,MATCH($B1045,Clients!$A$5:$A$204,0)),0)),"")))</f>
        <v/>
      </c>
      <c r="I1045" s="18" t="str">
        <f aca="false">IF(OR($G1045="",$H1045=""),"",$G1045*$H1045)</f>
        <v/>
      </c>
      <c r="J1045" s="15"/>
      <c r="K1045" s="10"/>
    </row>
    <row r="1046" customFormat="false" ht="15" hidden="false" customHeight="false" outlineLevel="0" collapsed="false">
      <c r="A1046" s="15"/>
      <c r="B1046" s="10"/>
      <c r="C1046" s="16" t="str">
        <f aca="false">IF($B1046="","",IFERROR(INDEX(Clients!$B$5:$B$204,MATCH($B1046,Clients!$A$5:$A$204,0)),"Code client inconnu"))</f>
        <v/>
      </c>
      <c r="D1046" s="10"/>
      <c r="E1046" s="16" t="str">
        <f aca="false">IF($D1046="","",IFERROR(INDEX(Catalogue!$B$5:$B$304,MATCH($D1046,Catalogue!$A$5:$A$304,0)),"Code produit inconnu"))</f>
        <v/>
      </c>
      <c r="F1046" s="17" t="str">
        <f aca="false">IF($D1046="","",IFERROR(INDEX(Catalogue!$C$5:$C$304,MATCH($D1046,Catalogue!$A$5:$A$304,0)),""))</f>
        <v/>
      </c>
      <c r="G1046" s="10"/>
      <c r="H1046" s="18" t="str">
        <f aca="false">IF(OR($B1046="",$D1046=""),"",IFERROR(INDEX('Tarifs negocies'!$C$5:$C$404,MATCH($B1046&amp;"|"&amp;$D1046,'Tarifs negocies'!$D$5:$D$404,0)),IFERROR(INDEX(Catalogue!$D$5:$D$304,MATCH($D1046,Catalogue!$A$5:$A$304,0))*(1-IFERROR(INDEX(Clients!$F$5:$F$204,MATCH($B1046,Clients!$A$5:$A$204,0)),0)),"")))</f>
        <v/>
      </c>
      <c r="I1046" s="18" t="str">
        <f aca="false">IF(OR($G1046="",$H1046=""),"",$G1046*$H1046)</f>
        <v/>
      </c>
      <c r="J1046" s="15"/>
      <c r="K1046" s="10"/>
    </row>
    <row r="1047" customFormat="false" ht="15" hidden="false" customHeight="false" outlineLevel="0" collapsed="false">
      <c r="A1047" s="15"/>
      <c r="B1047" s="10"/>
      <c r="C1047" s="16" t="str">
        <f aca="false">IF($B1047="","",IFERROR(INDEX(Clients!$B$5:$B$204,MATCH($B1047,Clients!$A$5:$A$204,0)),"Code client inconnu"))</f>
        <v/>
      </c>
      <c r="D1047" s="10"/>
      <c r="E1047" s="16" t="str">
        <f aca="false">IF($D1047="","",IFERROR(INDEX(Catalogue!$B$5:$B$304,MATCH($D1047,Catalogue!$A$5:$A$304,0)),"Code produit inconnu"))</f>
        <v/>
      </c>
      <c r="F1047" s="17" t="str">
        <f aca="false">IF($D1047="","",IFERROR(INDEX(Catalogue!$C$5:$C$304,MATCH($D1047,Catalogue!$A$5:$A$304,0)),""))</f>
        <v/>
      </c>
      <c r="G1047" s="10"/>
      <c r="H1047" s="18" t="str">
        <f aca="false">IF(OR($B1047="",$D1047=""),"",IFERROR(INDEX('Tarifs negocies'!$C$5:$C$404,MATCH($B1047&amp;"|"&amp;$D1047,'Tarifs negocies'!$D$5:$D$404,0)),IFERROR(INDEX(Catalogue!$D$5:$D$304,MATCH($D1047,Catalogue!$A$5:$A$304,0))*(1-IFERROR(INDEX(Clients!$F$5:$F$204,MATCH($B1047,Clients!$A$5:$A$204,0)),0)),"")))</f>
        <v/>
      </c>
      <c r="I1047" s="18" t="str">
        <f aca="false">IF(OR($G1047="",$H1047=""),"",$G1047*$H1047)</f>
        <v/>
      </c>
      <c r="J1047" s="15"/>
      <c r="K1047" s="10"/>
    </row>
    <row r="1048" customFormat="false" ht="15" hidden="false" customHeight="false" outlineLevel="0" collapsed="false">
      <c r="A1048" s="15"/>
      <c r="B1048" s="10"/>
      <c r="C1048" s="16" t="str">
        <f aca="false">IF($B1048="","",IFERROR(INDEX(Clients!$B$5:$B$204,MATCH($B1048,Clients!$A$5:$A$204,0)),"Code client inconnu"))</f>
        <v/>
      </c>
      <c r="D1048" s="10"/>
      <c r="E1048" s="16" t="str">
        <f aca="false">IF($D1048="","",IFERROR(INDEX(Catalogue!$B$5:$B$304,MATCH($D1048,Catalogue!$A$5:$A$304,0)),"Code produit inconnu"))</f>
        <v/>
      </c>
      <c r="F1048" s="17" t="str">
        <f aca="false">IF($D1048="","",IFERROR(INDEX(Catalogue!$C$5:$C$304,MATCH($D1048,Catalogue!$A$5:$A$304,0)),""))</f>
        <v/>
      </c>
      <c r="G1048" s="10"/>
      <c r="H1048" s="18" t="str">
        <f aca="false">IF(OR($B1048="",$D1048=""),"",IFERROR(INDEX('Tarifs negocies'!$C$5:$C$404,MATCH($B1048&amp;"|"&amp;$D1048,'Tarifs negocies'!$D$5:$D$404,0)),IFERROR(INDEX(Catalogue!$D$5:$D$304,MATCH($D1048,Catalogue!$A$5:$A$304,0))*(1-IFERROR(INDEX(Clients!$F$5:$F$204,MATCH($B1048,Clients!$A$5:$A$204,0)),0)),"")))</f>
        <v/>
      </c>
      <c r="I1048" s="18" t="str">
        <f aca="false">IF(OR($G1048="",$H1048=""),"",$G1048*$H1048)</f>
        <v/>
      </c>
      <c r="J1048" s="15"/>
      <c r="K1048" s="10"/>
    </row>
    <row r="1049" customFormat="false" ht="15" hidden="false" customHeight="false" outlineLevel="0" collapsed="false">
      <c r="A1049" s="15"/>
      <c r="B1049" s="10"/>
      <c r="C1049" s="16" t="str">
        <f aca="false">IF($B1049="","",IFERROR(INDEX(Clients!$B$5:$B$204,MATCH($B1049,Clients!$A$5:$A$204,0)),"Code client inconnu"))</f>
        <v/>
      </c>
      <c r="D1049" s="10"/>
      <c r="E1049" s="16" t="str">
        <f aca="false">IF($D1049="","",IFERROR(INDEX(Catalogue!$B$5:$B$304,MATCH($D1049,Catalogue!$A$5:$A$304,0)),"Code produit inconnu"))</f>
        <v/>
      </c>
      <c r="F1049" s="17" t="str">
        <f aca="false">IF($D1049="","",IFERROR(INDEX(Catalogue!$C$5:$C$304,MATCH($D1049,Catalogue!$A$5:$A$304,0)),""))</f>
        <v/>
      </c>
      <c r="G1049" s="10"/>
      <c r="H1049" s="18" t="str">
        <f aca="false">IF(OR($B1049="",$D1049=""),"",IFERROR(INDEX('Tarifs negocies'!$C$5:$C$404,MATCH($B1049&amp;"|"&amp;$D1049,'Tarifs negocies'!$D$5:$D$404,0)),IFERROR(INDEX(Catalogue!$D$5:$D$304,MATCH($D1049,Catalogue!$A$5:$A$304,0))*(1-IFERROR(INDEX(Clients!$F$5:$F$204,MATCH($B1049,Clients!$A$5:$A$204,0)),0)),"")))</f>
        <v/>
      </c>
      <c r="I1049" s="18" t="str">
        <f aca="false">IF(OR($G1049="",$H1049=""),"",$G1049*$H1049)</f>
        <v/>
      </c>
      <c r="J1049" s="15"/>
      <c r="K1049" s="10"/>
    </row>
    <row r="1050" customFormat="false" ht="15" hidden="false" customHeight="false" outlineLevel="0" collapsed="false">
      <c r="A1050" s="15"/>
      <c r="B1050" s="10"/>
      <c r="C1050" s="16" t="str">
        <f aca="false">IF($B1050="","",IFERROR(INDEX(Clients!$B$5:$B$204,MATCH($B1050,Clients!$A$5:$A$204,0)),"Code client inconnu"))</f>
        <v/>
      </c>
      <c r="D1050" s="10"/>
      <c r="E1050" s="16" t="str">
        <f aca="false">IF($D1050="","",IFERROR(INDEX(Catalogue!$B$5:$B$304,MATCH($D1050,Catalogue!$A$5:$A$304,0)),"Code produit inconnu"))</f>
        <v/>
      </c>
      <c r="F1050" s="17" t="str">
        <f aca="false">IF($D1050="","",IFERROR(INDEX(Catalogue!$C$5:$C$304,MATCH($D1050,Catalogue!$A$5:$A$304,0)),""))</f>
        <v/>
      </c>
      <c r="G1050" s="10"/>
      <c r="H1050" s="18" t="str">
        <f aca="false">IF(OR($B1050="",$D1050=""),"",IFERROR(INDEX('Tarifs negocies'!$C$5:$C$404,MATCH($B1050&amp;"|"&amp;$D1050,'Tarifs negocies'!$D$5:$D$404,0)),IFERROR(INDEX(Catalogue!$D$5:$D$304,MATCH($D1050,Catalogue!$A$5:$A$304,0))*(1-IFERROR(INDEX(Clients!$F$5:$F$204,MATCH($B1050,Clients!$A$5:$A$204,0)),0)),"")))</f>
        <v/>
      </c>
      <c r="I1050" s="18" t="str">
        <f aca="false">IF(OR($G1050="",$H1050=""),"",$G1050*$H1050)</f>
        <v/>
      </c>
      <c r="J1050" s="15"/>
      <c r="K1050" s="10"/>
    </row>
    <row r="1051" customFormat="false" ht="15" hidden="false" customHeight="false" outlineLevel="0" collapsed="false">
      <c r="A1051" s="15"/>
      <c r="B1051" s="10"/>
      <c r="C1051" s="16" t="str">
        <f aca="false">IF($B1051="","",IFERROR(INDEX(Clients!$B$5:$B$204,MATCH($B1051,Clients!$A$5:$A$204,0)),"Code client inconnu"))</f>
        <v/>
      </c>
      <c r="D1051" s="10"/>
      <c r="E1051" s="16" t="str">
        <f aca="false">IF($D1051="","",IFERROR(INDEX(Catalogue!$B$5:$B$304,MATCH($D1051,Catalogue!$A$5:$A$304,0)),"Code produit inconnu"))</f>
        <v/>
      </c>
      <c r="F1051" s="17" t="str">
        <f aca="false">IF($D1051="","",IFERROR(INDEX(Catalogue!$C$5:$C$304,MATCH($D1051,Catalogue!$A$5:$A$304,0)),""))</f>
        <v/>
      </c>
      <c r="G1051" s="10"/>
      <c r="H1051" s="18" t="str">
        <f aca="false">IF(OR($B1051="",$D1051=""),"",IFERROR(INDEX('Tarifs negocies'!$C$5:$C$404,MATCH($B1051&amp;"|"&amp;$D1051,'Tarifs negocies'!$D$5:$D$404,0)),IFERROR(INDEX(Catalogue!$D$5:$D$304,MATCH($D1051,Catalogue!$A$5:$A$304,0))*(1-IFERROR(INDEX(Clients!$F$5:$F$204,MATCH($B1051,Clients!$A$5:$A$204,0)),0)),"")))</f>
        <v/>
      </c>
      <c r="I1051" s="18" t="str">
        <f aca="false">IF(OR($G1051="",$H1051=""),"",$G1051*$H1051)</f>
        <v/>
      </c>
      <c r="J1051" s="15"/>
      <c r="K1051" s="10"/>
    </row>
    <row r="1052" customFormat="false" ht="15" hidden="false" customHeight="false" outlineLevel="0" collapsed="false">
      <c r="A1052" s="15"/>
      <c r="B1052" s="10"/>
      <c r="C1052" s="16" t="str">
        <f aca="false">IF($B1052="","",IFERROR(INDEX(Clients!$B$5:$B$204,MATCH($B1052,Clients!$A$5:$A$204,0)),"Code client inconnu"))</f>
        <v/>
      </c>
      <c r="D1052" s="10"/>
      <c r="E1052" s="16" t="str">
        <f aca="false">IF($D1052="","",IFERROR(INDEX(Catalogue!$B$5:$B$304,MATCH($D1052,Catalogue!$A$5:$A$304,0)),"Code produit inconnu"))</f>
        <v/>
      </c>
      <c r="F1052" s="17" t="str">
        <f aca="false">IF($D1052="","",IFERROR(INDEX(Catalogue!$C$5:$C$304,MATCH($D1052,Catalogue!$A$5:$A$304,0)),""))</f>
        <v/>
      </c>
      <c r="G1052" s="10"/>
      <c r="H1052" s="18" t="str">
        <f aca="false">IF(OR($B1052="",$D1052=""),"",IFERROR(INDEX('Tarifs negocies'!$C$5:$C$404,MATCH($B1052&amp;"|"&amp;$D1052,'Tarifs negocies'!$D$5:$D$404,0)),IFERROR(INDEX(Catalogue!$D$5:$D$304,MATCH($D1052,Catalogue!$A$5:$A$304,0))*(1-IFERROR(INDEX(Clients!$F$5:$F$204,MATCH($B1052,Clients!$A$5:$A$204,0)),0)),"")))</f>
        <v/>
      </c>
      <c r="I1052" s="18" t="str">
        <f aca="false">IF(OR($G1052="",$H1052=""),"",$G1052*$H1052)</f>
        <v/>
      </c>
      <c r="J1052" s="15"/>
      <c r="K1052" s="10"/>
    </row>
    <row r="1053" customFormat="false" ht="15" hidden="false" customHeight="false" outlineLevel="0" collapsed="false">
      <c r="A1053" s="15"/>
      <c r="B1053" s="10"/>
      <c r="C1053" s="16" t="str">
        <f aca="false">IF($B1053="","",IFERROR(INDEX(Clients!$B$5:$B$204,MATCH($B1053,Clients!$A$5:$A$204,0)),"Code client inconnu"))</f>
        <v/>
      </c>
      <c r="D1053" s="10"/>
      <c r="E1053" s="16" t="str">
        <f aca="false">IF($D1053="","",IFERROR(INDEX(Catalogue!$B$5:$B$304,MATCH($D1053,Catalogue!$A$5:$A$304,0)),"Code produit inconnu"))</f>
        <v/>
      </c>
      <c r="F1053" s="17" t="str">
        <f aca="false">IF($D1053="","",IFERROR(INDEX(Catalogue!$C$5:$C$304,MATCH($D1053,Catalogue!$A$5:$A$304,0)),""))</f>
        <v/>
      </c>
      <c r="G1053" s="10"/>
      <c r="H1053" s="18" t="str">
        <f aca="false">IF(OR($B1053="",$D1053=""),"",IFERROR(INDEX('Tarifs negocies'!$C$5:$C$404,MATCH($B1053&amp;"|"&amp;$D1053,'Tarifs negocies'!$D$5:$D$404,0)),IFERROR(INDEX(Catalogue!$D$5:$D$304,MATCH($D1053,Catalogue!$A$5:$A$304,0))*(1-IFERROR(INDEX(Clients!$F$5:$F$204,MATCH($B1053,Clients!$A$5:$A$204,0)),0)),"")))</f>
        <v/>
      </c>
      <c r="I1053" s="18" t="str">
        <f aca="false">IF(OR($G1053="",$H1053=""),"",$G1053*$H1053)</f>
        <v/>
      </c>
      <c r="J1053" s="15"/>
      <c r="K1053" s="10"/>
    </row>
    <row r="1054" customFormat="false" ht="15" hidden="false" customHeight="false" outlineLevel="0" collapsed="false">
      <c r="A1054" s="15"/>
      <c r="B1054" s="10"/>
      <c r="C1054" s="16" t="str">
        <f aca="false">IF($B1054="","",IFERROR(INDEX(Clients!$B$5:$B$204,MATCH($B1054,Clients!$A$5:$A$204,0)),"Code client inconnu"))</f>
        <v/>
      </c>
      <c r="D1054" s="10"/>
      <c r="E1054" s="16" t="str">
        <f aca="false">IF($D1054="","",IFERROR(INDEX(Catalogue!$B$5:$B$304,MATCH($D1054,Catalogue!$A$5:$A$304,0)),"Code produit inconnu"))</f>
        <v/>
      </c>
      <c r="F1054" s="17" t="str">
        <f aca="false">IF($D1054="","",IFERROR(INDEX(Catalogue!$C$5:$C$304,MATCH($D1054,Catalogue!$A$5:$A$304,0)),""))</f>
        <v/>
      </c>
      <c r="G1054" s="10"/>
      <c r="H1054" s="18" t="str">
        <f aca="false">IF(OR($B1054="",$D1054=""),"",IFERROR(INDEX('Tarifs negocies'!$C$5:$C$404,MATCH($B1054&amp;"|"&amp;$D1054,'Tarifs negocies'!$D$5:$D$404,0)),IFERROR(INDEX(Catalogue!$D$5:$D$304,MATCH($D1054,Catalogue!$A$5:$A$304,0))*(1-IFERROR(INDEX(Clients!$F$5:$F$204,MATCH($B1054,Clients!$A$5:$A$204,0)),0)),"")))</f>
        <v/>
      </c>
      <c r="I1054" s="18" t="str">
        <f aca="false">IF(OR($G1054="",$H1054=""),"",$G1054*$H1054)</f>
        <v/>
      </c>
      <c r="J1054" s="15"/>
      <c r="K1054" s="10"/>
    </row>
    <row r="1055" customFormat="false" ht="15" hidden="false" customHeight="false" outlineLevel="0" collapsed="false">
      <c r="A1055" s="15"/>
      <c r="B1055" s="10"/>
      <c r="C1055" s="16" t="str">
        <f aca="false">IF($B1055="","",IFERROR(INDEX(Clients!$B$5:$B$204,MATCH($B1055,Clients!$A$5:$A$204,0)),"Code client inconnu"))</f>
        <v/>
      </c>
      <c r="D1055" s="10"/>
      <c r="E1055" s="16" t="str">
        <f aca="false">IF($D1055="","",IFERROR(INDEX(Catalogue!$B$5:$B$304,MATCH($D1055,Catalogue!$A$5:$A$304,0)),"Code produit inconnu"))</f>
        <v/>
      </c>
      <c r="F1055" s="17" t="str">
        <f aca="false">IF($D1055="","",IFERROR(INDEX(Catalogue!$C$5:$C$304,MATCH($D1055,Catalogue!$A$5:$A$304,0)),""))</f>
        <v/>
      </c>
      <c r="G1055" s="10"/>
      <c r="H1055" s="18" t="str">
        <f aca="false">IF(OR($B1055="",$D1055=""),"",IFERROR(INDEX('Tarifs negocies'!$C$5:$C$404,MATCH($B1055&amp;"|"&amp;$D1055,'Tarifs negocies'!$D$5:$D$404,0)),IFERROR(INDEX(Catalogue!$D$5:$D$304,MATCH($D1055,Catalogue!$A$5:$A$304,0))*(1-IFERROR(INDEX(Clients!$F$5:$F$204,MATCH($B1055,Clients!$A$5:$A$204,0)),0)),"")))</f>
        <v/>
      </c>
      <c r="I1055" s="18" t="str">
        <f aca="false">IF(OR($G1055="",$H1055=""),"",$G1055*$H1055)</f>
        <v/>
      </c>
      <c r="J1055" s="15"/>
      <c r="K1055" s="10"/>
    </row>
    <row r="1056" customFormat="false" ht="15" hidden="false" customHeight="false" outlineLevel="0" collapsed="false">
      <c r="A1056" s="15"/>
      <c r="B1056" s="10"/>
      <c r="C1056" s="16" t="str">
        <f aca="false">IF($B1056="","",IFERROR(INDEX(Clients!$B$5:$B$204,MATCH($B1056,Clients!$A$5:$A$204,0)),"Code client inconnu"))</f>
        <v/>
      </c>
      <c r="D1056" s="10"/>
      <c r="E1056" s="16" t="str">
        <f aca="false">IF($D1056="","",IFERROR(INDEX(Catalogue!$B$5:$B$304,MATCH($D1056,Catalogue!$A$5:$A$304,0)),"Code produit inconnu"))</f>
        <v/>
      </c>
      <c r="F1056" s="17" t="str">
        <f aca="false">IF($D1056="","",IFERROR(INDEX(Catalogue!$C$5:$C$304,MATCH($D1056,Catalogue!$A$5:$A$304,0)),""))</f>
        <v/>
      </c>
      <c r="G1056" s="10"/>
      <c r="H1056" s="18" t="str">
        <f aca="false">IF(OR($B1056="",$D1056=""),"",IFERROR(INDEX('Tarifs negocies'!$C$5:$C$404,MATCH($B1056&amp;"|"&amp;$D1056,'Tarifs negocies'!$D$5:$D$404,0)),IFERROR(INDEX(Catalogue!$D$5:$D$304,MATCH($D1056,Catalogue!$A$5:$A$304,0))*(1-IFERROR(INDEX(Clients!$F$5:$F$204,MATCH($B1056,Clients!$A$5:$A$204,0)),0)),"")))</f>
        <v/>
      </c>
      <c r="I1056" s="18" t="str">
        <f aca="false">IF(OR($G1056="",$H1056=""),"",$G1056*$H1056)</f>
        <v/>
      </c>
      <c r="J1056" s="15"/>
      <c r="K1056" s="10"/>
    </row>
    <row r="1057" customFormat="false" ht="15" hidden="false" customHeight="false" outlineLevel="0" collapsed="false">
      <c r="A1057" s="15"/>
      <c r="B1057" s="10"/>
      <c r="C1057" s="16" t="str">
        <f aca="false">IF($B1057="","",IFERROR(INDEX(Clients!$B$5:$B$204,MATCH($B1057,Clients!$A$5:$A$204,0)),"Code client inconnu"))</f>
        <v/>
      </c>
      <c r="D1057" s="10"/>
      <c r="E1057" s="16" t="str">
        <f aca="false">IF($D1057="","",IFERROR(INDEX(Catalogue!$B$5:$B$304,MATCH($D1057,Catalogue!$A$5:$A$304,0)),"Code produit inconnu"))</f>
        <v/>
      </c>
      <c r="F1057" s="17" t="str">
        <f aca="false">IF($D1057="","",IFERROR(INDEX(Catalogue!$C$5:$C$304,MATCH($D1057,Catalogue!$A$5:$A$304,0)),""))</f>
        <v/>
      </c>
      <c r="G1057" s="10"/>
      <c r="H1057" s="18" t="str">
        <f aca="false">IF(OR($B1057="",$D1057=""),"",IFERROR(INDEX('Tarifs negocies'!$C$5:$C$404,MATCH($B1057&amp;"|"&amp;$D1057,'Tarifs negocies'!$D$5:$D$404,0)),IFERROR(INDEX(Catalogue!$D$5:$D$304,MATCH($D1057,Catalogue!$A$5:$A$304,0))*(1-IFERROR(INDEX(Clients!$F$5:$F$204,MATCH($B1057,Clients!$A$5:$A$204,0)),0)),"")))</f>
        <v/>
      </c>
      <c r="I1057" s="18" t="str">
        <f aca="false">IF(OR($G1057="",$H1057=""),"",$G1057*$H1057)</f>
        <v/>
      </c>
      <c r="J1057" s="15"/>
      <c r="K1057" s="10"/>
    </row>
    <row r="1058" customFormat="false" ht="15" hidden="false" customHeight="false" outlineLevel="0" collapsed="false">
      <c r="A1058" s="15"/>
      <c r="B1058" s="10"/>
      <c r="C1058" s="16" t="str">
        <f aca="false">IF($B1058="","",IFERROR(INDEX(Clients!$B$5:$B$204,MATCH($B1058,Clients!$A$5:$A$204,0)),"Code client inconnu"))</f>
        <v/>
      </c>
      <c r="D1058" s="10"/>
      <c r="E1058" s="16" t="str">
        <f aca="false">IF($D1058="","",IFERROR(INDEX(Catalogue!$B$5:$B$304,MATCH($D1058,Catalogue!$A$5:$A$304,0)),"Code produit inconnu"))</f>
        <v/>
      </c>
      <c r="F1058" s="17" t="str">
        <f aca="false">IF($D1058="","",IFERROR(INDEX(Catalogue!$C$5:$C$304,MATCH($D1058,Catalogue!$A$5:$A$304,0)),""))</f>
        <v/>
      </c>
      <c r="G1058" s="10"/>
      <c r="H1058" s="18" t="str">
        <f aca="false">IF(OR($B1058="",$D1058=""),"",IFERROR(INDEX('Tarifs negocies'!$C$5:$C$404,MATCH($B1058&amp;"|"&amp;$D1058,'Tarifs negocies'!$D$5:$D$404,0)),IFERROR(INDEX(Catalogue!$D$5:$D$304,MATCH($D1058,Catalogue!$A$5:$A$304,0))*(1-IFERROR(INDEX(Clients!$F$5:$F$204,MATCH($B1058,Clients!$A$5:$A$204,0)),0)),"")))</f>
        <v/>
      </c>
      <c r="I1058" s="18" t="str">
        <f aca="false">IF(OR($G1058="",$H1058=""),"",$G1058*$H1058)</f>
        <v/>
      </c>
      <c r="J1058" s="15"/>
      <c r="K1058" s="10"/>
    </row>
    <row r="1059" customFormat="false" ht="15" hidden="false" customHeight="false" outlineLevel="0" collapsed="false">
      <c r="A1059" s="15"/>
      <c r="B1059" s="10"/>
      <c r="C1059" s="16" t="str">
        <f aca="false">IF($B1059="","",IFERROR(INDEX(Clients!$B$5:$B$204,MATCH($B1059,Clients!$A$5:$A$204,0)),"Code client inconnu"))</f>
        <v/>
      </c>
      <c r="D1059" s="10"/>
      <c r="E1059" s="16" t="str">
        <f aca="false">IF($D1059="","",IFERROR(INDEX(Catalogue!$B$5:$B$304,MATCH($D1059,Catalogue!$A$5:$A$304,0)),"Code produit inconnu"))</f>
        <v/>
      </c>
      <c r="F1059" s="17" t="str">
        <f aca="false">IF($D1059="","",IFERROR(INDEX(Catalogue!$C$5:$C$304,MATCH($D1059,Catalogue!$A$5:$A$304,0)),""))</f>
        <v/>
      </c>
      <c r="G1059" s="10"/>
      <c r="H1059" s="18" t="str">
        <f aca="false">IF(OR($B1059="",$D1059=""),"",IFERROR(INDEX('Tarifs negocies'!$C$5:$C$404,MATCH($B1059&amp;"|"&amp;$D1059,'Tarifs negocies'!$D$5:$D$404,0)),IFERROR(INDEX(Catalogue!$D$5:$D$304,MATCH($D1059,Catalogue!$A$5:$A$304,0))*(1-IFERROR(INDEX(Clients!$F$5:$F$204,MATCH($B1059,Clients!$A$5:$A$204,0)),0)),"")))</f>
        <v/>
      </c>
      <c r="I1059" s="18" t="str">
        <f aca="false">IF(OR($G1059="",$H1059=""),"",$G1059*$H1059)</f>
        <v/>
      </c>
      <c r="J1059" s="15"/>
      <c r="K1059" s="10"/>
    </row>
    <row r="1060" customFormat="false" ht="15" hidden="false" customHeight="false" outlineLevel="0" collapsed="false">
      <c r="A1060" s="15"/>
      <c r="B1060" s="10"/>
      <c r="C1060" s="16" t="str">
        <f aca="false">IF($B1060="","",IFERROR(INDEX(Clients!$B$5:$B$204,MATCH($B1060,Clients!$A$5:$A$204,0)),"Code client inconnu"))</f>
        <v/>
      </c>
      <c r="D1060" s="10"/>
      <c r="E1060" s="16" t="str">
        <f aca="false">IF($D1060="","",IFERROR(INDEX(Catalogue!$B$5:$B$304,MATCH($D1060,Catalogue!$A$5:$A$304,0)),"Code produit inconnu"))</f>
        <v/>
      </c>
      <c r="F1060" s="17" t="str">
        <f aca="false">IF($D1060="","",IFERROR(INDEX(Catalogue!$C$5:$C$304,MATCH($D1060,Catalogue!$A$5:$A$304,0)),""))</f>
        <v/>
      </c>
      <c r="G1060" s="10"/>
      <c r="H1060" s="18" t="str">
        <f aca="false">IF(OR($B1060="",$D1060=""),"",IFERROR(INDEX('Tarifs negocies'!$C$5:$C$404,MATCH($B1060&amp;"|"&amp;$D1060,'Tarifs negocies'!$D$5:$D$404,0)),IFERROR(INDEX(Catalogue!$D$5:$D$304,MATCH($D1060,Catalogue!$A$5:$A$304,0))*(1-IFERROR(INDEX(Clients!$F$5:$F$204,MATCH($B1060,Clients!$A$5:$A$204,0)),0)),"")))</f>
        <v/>
      </c>
      <c r="I1060" s="18" t="str">
        <f aca="false">IF(OR($G1060="",$H1060=""),"",$G1060*$H1060)</f>
        <v/>
      </c>
      <c r="J1060" s="15"/>
      <c r="K1060" s="10"/>
    </row>
    <row r="1061" customFormat="false" ht="15" hidden="false" customHeight="false" outlineLevel="0" collapsed="false">
      <c r="A1061" s="15"/>
      <c r="B1061" s="10"/>
      <c r="C1061" s="16" t="str">
        <f aca="false">IF($B1061="","",IFERROR(INDEX(Clients!$B$5:$B$204,MATCH($B1061,Clients!$A$5:$A$204,0)),"Code client inconnu"))</f>
        <v/>
      </c>
      <c r="D1061" s="10"/>
      <c r="E1061" s="16" t="str">
        <f aca="false">IF($D1061="","",IFERROR(INDEX(Catalogue!$B$5:$B$304,MATCH($D1061,Catalogue!$A$5:$A$304,0)),"Code produit inconnu"))</f>
        <v/>
      </c>
      <c r="F1061" s="17" t="str">
        <f aca="false">IF($D1061="","",IFERROR(INDEX(Catalogue!$C$5:$C$304,MATCH($D1061,Catalogue!$A$5:$A$304,0)),""))</f>
        <v/>
      </c>
      <c r="G1061" s="10"/>
      <c r="H1061" s="18" t="str">
        <f aca="false">IF(OR($B1061="",$D1061=""),"",IFERROR(INDEX('Tarifs negocies'!$C$5:$C$404,MATCH($B1061&amp;"|"&amp;$D1061,'Tarifs negocies'!$D$5:$D$404,0)),IFERROR(INDEX(Catalogue!$D$5:$D$304,MATCH($D1061,Catalogue!$A$5:$A$304,0))*(1-IFERROR(INDEX(Clients!$F$5:$F$204,MATCH($B1061,Clients!$A$5:$A$204,0)),0)),"")))</f>
        <v/>
      </c>
      <c r="I1061" s="18" t="str">
        <f aca="false">IF(OR($G1061="",$H1061=""),"",$G1061*$H1061)</f>
        <v/>
      </c>
      <c r="J1061" s="15"/>
      <c r="K1061" s="10"/>
    </row>
    <row r="1062" customFormat="false" ht="15" hidden="false" customHeight="false" outlineLevel="0" collapsed="false">
      <c r="A1062" s="15"/>
      <c r="B1062" s="10"/>
      <c r="C1062" s="16" t="str">
        <f aca="false">IF($B1062="","",IFERROR(INDEX(Clients!$B$5:$B$204,MATCH($B1062,Clients!$A$5:$A$204,0)),"Code client inconnu"))</f>
        <v/>
      </c>
      <c r="D1062" s="10"/>
      <c r="E1062" s="16" t="str">
        <f aca="false">IF($D1062="","",IFERROR(INDEX(Catalogue!$B$5:$B$304,MATCH($D1062,Catalogue!$A$5:$A$304,0)),"Code produit inconnu"))</f>
        <v/>
      </c>
      <c r="F1062" s="17" t="str">
        <f aca="false">IF($D1062="","",IFERROR(INDEX(Catalogue!$C$5:$C$304,MATCH($D1062,Catalogue!$A$5:$A$304,0)),""))</f>
        <v/>
      </c>
      <c r="G1062" s="10"/>
      <c r="H1062" s="18" t="str">
        <f aca="false">IF(OR($B1062="",$D1062=""),"",IFERROR(INDEX('Tarifs negocies'!$C$5:$C$404,MATCH($B1062&amp;"|"&amp;$D1062,'Tarifs negocies'!$D$5:$D$404,0)),IFERROR(INDEX(Catalogue!$D$5:$D$304,MATCH($D1062,Catalogue!$A$5:$A$304,0))*(1-IFERROR(INDEX(Clients!$F$5:$F$204,MATCH($B1062,Clients!$A$5:$A$204,0)),0)),"")))</f>
        <v/>
      </c>
      <c r="I1062" s="18" t="str">
        <f aca="false">IF(OR($G1062="",$H1062=""),"",$G1062*$H1062)</f>
        <v/>
      </c>
      <c r="J1062" s="15"/>
      <c r="K1062" s="10"/>
    </row>
    <row r="1063" customFormat="false" ht="15" hidden="false" customHeight="false" outlineLevel="0" collapsed="false">
      <c r="A1063" s="15"/>
      <c r="B1063" s="10"/>
      <c r="C1063" s="16" t="str">
        <f aca="false">IF($B1063="","",IFERROR(INDEX(Clients!$B$5:$B$204,MATCH($B1063,Clients!$A$5:$A$204,0)),"Code client inconnu"))</f>
        <v/>
      </c>
      <c r="D1063" s="10"/>
      <c r="E1063" s="16" t="str">
        <f aca="false">IF($D1063="","",IFERROR(INDEX(Catalogue!$B$5:$B$304,MATCH($D1063,Catalogue!$A$5:$A$304,0)),"Code produit inconnu"))</f>
        <v/>
      </c>
      <c r="F1063" s="17" t="str">
        <f aca="false">IF($D1063="","",IFERROR(INDEX(Catalogue!$C$5:$C$304,MATCH($D1063,Catalogue!$A$5:$A$304,0)),""))</f>
        <v/>
      </c>
      <c r="G1063" s="10"/>
      <c r="H1063" s="18" t="str">
        <f aca="false">IF(OR($B1063="",$D1063=""),"",IFERROR(INDEX('Tarifs negocies'!$C$5:$C$404,MATCH($B1063&amp;"|"&amp;$D1063,'Tarifs negocies'!$D$5:$D$404,0)),IFERROR(INDEX(Catalogue!$D$5:$D$304,MATCH($D1063,Catalogue!$A$5:$A$304,0))*(1-IFERROR(INDEX(Clients!$F$5:$F$204,MATCH($B1063,Clients!$A$5:$A$204,0)),0)),"")))</f>
        <v/>
      </c>
      <c r="I1063" s="18" t="str">
        <f aca="false">IF(OR($G1063="",$H1063=""),"",$G1063*$H1063)</f>
        <v/>
      </c>
      <c r="J1063" s="15"/>
      <c r="K1063" s="10"/>
    </row>
    <row r="1064" customFormat="false" ht="15" hidden="false" customHeight="false" outlineLevel="0" collapsed="false">
      <c r="A1064" s="15"/>
      <c r="B1064" s="10"/>
      <c r="C1064" s="16" t="str">
        <f aca="false">IF($B1064="","",IFERROR(INDEX(Clients!$B$5:$B$204,MATCH($B1064,Clients!$A$5:$A$204,0)),"Code client inconnu"))</f>
        <v/>
      </c>
      <c r="D1064" s="10"/>
      <c r="E1064" s="16" t="str">
        <f aca="false">IF($D1064="","",IFERROR(INDEX(Catalogue!$B$5:$B$304,MATCH($D1064,Catalogue!$A$5:$A$304,0)),"Code produit inconnu"))</f>
        <v/>
      </c>
      <c r="F1064" s="17" t="str">
        <f aca="false">IF($D1064="","",IFERROR(INDEX(Catalogue!$C$5:$C$304,MATCH($D1064,Catalogue!$A$5:$A$304,0)),""))</f>
        <v/>
      </c>
      <c r="G1064" s="10"/>
      <c r="H1064" s="18" t="str">
        <f aca="false">IF(OR($B1064="",$D1064=""),"",IFERROR(INDEX('Tarifs negocies'!$C$5:$C$404,MATCH($B1064&amp;"|"&amp;$D1064,'Tarifs negocies'!$D$5:$D$404,0)),IFERROR(INDEX(Catalogue!$D$5:$D$304,MATCH($D1064,Catalogue!$A$5:$A$304,0))*(1-IFERROR(INDEX(Clients!$F$5:$F$204,MATCH($B1064,Clients!$A$5:$A$204,0)),0)),"")))</f>
        <v/>
      </c>
      <c r="I1064" s="18" t="str">
        <f aca="false">IF(OR($G1064="",$H1064=""),"",$G1064*$H1064)</f>
        <v/>
      </c>
      <c r="J1064" s="15"/>
      <c r="K1064" s="10"/>
    </row>
    <row r="1065" customFormat="false" ht="15" hidden="false" customHeight="false" outlineLevel="0" collapsed="false">
      <c r="A1065" s="15"/>
      <c r="B1065" s="10"/>
      <c r="C1065" s="16" t="str">
        <f aca="false">IF($B1065="","",IFERROR(INDEX(Clients!$B$5:$B$204,MATCH($B1065,Clients!$A$5:$A$204,0)),"Code client inconnu"))</f>
        <v/>
      </c>
      <c r="D1065" s="10"/>
      <c r="E1065" s="16" t="str">
        <f aca="false">IF($D1065="","",IFERROR(INDEX(Catalogue!$B$5:$B$304,MATCH($D1065,Catalogue!$A$5:$A$304,0)),"Code produit inconnu"))</f>
        <v/>
      </c>
      <c r="F1065" s="17" t="str">
        <f aca="false">IF($D1065="","",IFERROR(INDEX(Catalogue!$C$5:$C$304,MATCH($D1065,Catalogue!$A$5:$A$304,0)),""))</f>
        <v/>
      </c>
      <c r="G1065" s="10"/>
      <c r="H1065" s="18" t="str">
        <f aca="false">IF(OR($B1065="",$D1065=""),"",IFERROR(INDEX('Tarifs negocies'!$C$5:$C$404,MATCH($B1065&amp;"|"&amp;$D1065,'Tarifs negocies'!$D$5:$D$404,0)),IFERROR(INDEX(Catalogue!$D$5:$D$304,MATCH($D1065,Catalogue!$A$5:$A$304,0))*(1-IFERROR(INDEX(Clients!$F$5:$F$204,MATCH($B1065,Clients!$A$5:$A$204,0)),0)),"")))</f>
        <v/>
      </c>
      <c r="I1065" s="18" t="str">
        <f aca="false">IF(OR($G1065="",$H1065=""),"",$G1065*$H1065)</f>
        <v/>
      </c>
      <c r="J1065" s="15"/>
      <c r="K1065" s="10"/>
    </row>
    <row r="1066" customFormat="false" ht="15" hidden="false" customHeight="false" outlineLevel="0" collapsed="false">
      <c r="A1066" s="15"/>
      <c r="B1066" s="10"/>
      <c r="C1066" s="16" t="str">
        <f aca="false">IF($B1066="","",IFERROR(INDEX(Clients!$B$5:$B$204,MATCH($B1066,Clients!$A$5:$A$204,0)),"Code client inconnu"))</f>
        <v/>
      </c>
      <c r="D1066" s="10"/>
      <c r="E1066" s="16" t="str">
        <f aca="false">IF($D1066="","",IFERROR(INDEX(Catalogue!$B$5:$B$304,MATCH($D1066,Catalogue!$A$5:$A$304,0)),"Code produit inconnu"))</f>
        <v/>
      </c>
      <c r="F1066" s="17" t="str">
        <f aca="false">IF($D1066="","",IFERROR(INDEX(Catalogue!$C$5:$C$304,MATCH($D1066,Catalogue!$A$5:$A$304,0)),""))</f>
        <v/>
      </c>
      <c r="G1066" s="10"/>
      <c r="H1066" s="18" t="str">
        <f aca="false">IF(OR($B1066="",$D1066=""),"",IFERROR(INDEX('Tarifs negocies'!$C$5:$C$404,MATCH($B1066&amp;"|"&amp;$D1066,'Tarifs negocies'!$D$5:$D$404,0)),IFERROR(INDEX(Catalogue!$D$5:$D$304,MATCH($D1066,Catalogue!$A$5:$A$304,0))*(1-IFERROR(INDEX(Clients!$F$5:$F$204,MATCH($B1066,Clients!$A$5:$A$204,0)),0)),"")))</f>
        <v/>
      </c>
      <c r="I1066" s="18" t="str">
        <f aca="false">IF(OR($G1066="",$H1066=""),"",$G1066*$H1066)</f>
        <v/>
      </c>
      <c r="J1066" s="15"/>
      <c r="K1066" s="10"/>
    </row>
    <row r="1067" customFormat="false" ht="15" hidden="false" customHeight="false" outlineLevel="0" collapsed="false">
      <c r="A1067" s="15"/>
      <c r="B1067" s="10"/>
      <c r="C1067" s="16" t="str">
        <f aca="false">IF($B1067="","",IFERROR(INDEX(Clients!$B$5:$B$204,MATCH($B1067,Clients!$A$5:$A$204,0)),"Code client inconnu"))</f>
        <v/>
      </c>
      <c r="D1067" s="10"/>
      <c r="E1067" s="16" t="str">
        <f aca="false">IF($D1067="","",IFERROR(INDEX(Catalogue!$B$5:$B$304,MATCH($D1067,Catalogue!$A$5:$A$304,0)),"Code produit inconnu"))</f>
        <v/>
      </c>
      <c r="F1067" s="17" t="str">
        <f aca="false">IF($D1067="","",IFERROR(INDEX(Catalogue!$C$5:$C$304,MATCH($D1067,Catalogue!$A$5:$A$304,0)),""))</f>
        <v/>
      </c>
      <c r="G1067" s="10"/>
      <c r="H1067" s="18" t="str">
        <f aca="false">IF(OR($B1067="",$D1067=""),"",IFERROR(INDEX('Tarifs negocies'!$C$5:$C$404,MATCH($B1067&amp;"|"&amp;$D1067,'Tarifs negocies'!$D$5:$D$404,0)),IFERROR(INDEX(Catalogue!$D$5:$D$304,MATCH($D1067,Catalogue!$A$5:$A$304,0))*(1-IFERROR(INDEX(Clients!$F$5:$F$204,MATCH($B1067,Clients!$A$5:$A$204,0)),0)),"")))</f>
        <v/>
      </c>
      <c r="I1067" s="18" t="str">
        <f aca="false">IF(OR($G1067="",$H1067=""),"",$G1067*$H1067)</f>
        <v/>
      </c>
      <c r="J1067" s="15"/>
      <c r="K1067" s="10"/>
    </row>
    <row r="1068" customFormat="false" ht="15" hidden="false" customHeight="false" outlineLevel="0" collapsed="false">
      <c r="A1068" s="15"/>
      <c r="B1068" s="10"/>
      <c r="C1068" s="16" t="str">
        <f aca="false">IF($B1068="","",IFERROR(INDEX(Clients!$B$5:$B$204,MATCH($B1068,Clients!$A$5:$A$204,0)),"Code client inconnu"))</f>
        <v/>
      </c>
      <c r="D1068" s="10"/>
      <c r="E1068" s="16" t="str">
        <f aca="false">IF($D1068="","",IFERROR(INDEX(Catalogue!$B$5:$B$304,MATCH($D1068,Catalogue!$A$5:$A$304,0)),"Code produit inconnu"))</f>
        <v/>
      </c>
      <c r="F1068" s="17" t="str">
        <f aca="false">IF($D1068="","",IFERROR(INDEX(Catalogue!$C$5:$C$304,MATCH($D1068,Catalogue!$A$5:$A$304,0)),""))</f>
        <v/>
      </c>
      <c r="G1068" s="10"/>
      <c r="H1068" s="18" t="str">
        <f aca="false">IF(OR($B1068="",$D1068=""),"",IFERROR(INDEX('Tarifs negocies'!$C$5:$C$404,MATCH($B1068&amp;"|"&amp;$D1068,'Tarifs negocies'!$D$5:$D$404,0)),IFERROR(INDEX(Catalogue!$D$5:$D$304,MATCH($D1068,Catalogue!$A$5:$A$304,0))*(1-IFERROR(INDEX(Clients!$F$5:$F$204,MATCH($B1068,Clients!$A$5:$A$204,0)),0)),"")))</f>
        <v/>
      </c>
      <c r="I1068" s="18" t="str">
        <f aca="false">IF(OR($G1068="",$H1068=""),"",$G1068*$H1068)</f>
        <v/>
      </c>
      <c r="J1068" s="15"/>
      <c r="K1068" s="10"/>
    </row>
    <row r="1069" customFormat="false" ht="15" hidden="false" customHeight="false" outlineLevel="0" collapsed="false">
      <c r="A1069" s="15"/>
      <c r="B1069" s="10"/>
      <c r="C1069" s="16" t="str">
        <f aca="false">IF($B1069="","",IFERROR(INDEX(Clients!$B$5:$B$204,MATCH($B1069,Clients!$A$5:$A$204,0)),"Code client inconnu"))</f>
        <v/>
      </c>
      <c r="D1069" s="10"/>
      <c r="E1069" s="16" t="str">
        <f aca="false">IF($D1069="","",IFERROR(INDEX(Catalogue!$B$5:$B$304,MATCH($D1069,Catalogue!$A$5:$A$304,0)),"Code produit inconnu"))</f>
        <v/>
      </c>
      <c r="F1069" s="17" t="str">
        <f aca="false">IF($D1069="","",IFERROR(INDEX(Catalogue!$C$5:$C$304,MATCH($D1069,Catalogue!$A$5:$A$304,0)),""))</f>
        <v/>
      </c>
      <c r="G1069" s="10"/>
      <c r="H1069" s="18" t="str">
        <f aca="false">IF(OR($B1069="",$D1069=""),"",IFERROR(INDEX('Tarifs negocies'!$C$5:$C$404,MATCH($B1069&amp;"|"&amp;$D1069,'Tarifs negocies'!$D$5:$D$404,0)),IFERROR(INDEX(Catalogue!$D$5:$D$304,MATCH($D1069,Catalogue!$A$5:$A$304,0))*(1-IFERROR(INDEX(Clients!$F$5:$F$204,MATCH($B1069,Clients!$A$5:$A$204,0)),0)),"")))</f>
        <v/>
      </c>
      <c r="I1069" s="18" t="str">
        <f aca="false">IF(OR($G1069="",$H1069=""),"",$G1069*$H1069)</f>
        <v/>
      </c>
      <c r="J1069" s="15"/>
      <c r="K1069" s="10"/>
    </row>
    <row r="1070" customFormat="false" ht="15" hidden="false" customHeight="false" outlineLevel="0" collapsed="false">
      <c r="A1070" s="15"/>
      <c r="B1070" s="10"/>
      <c r="C1070" s="16" t="str">
        <f aca="false">IF($B1070="","",IFERROR(INDEX(Clients!$B$5:$B$204,MATCH($B1070,Clients!$A$5:$A$204,0)),"Code client inconnu"))</f>
        <v/>
      </c>
      <c r="D1070" s="10"/>
      <c r="E1070" s="16" t="str">
        <f aca="false">IF($D1070="","",IFERROR(INDEX(Catalogue!$B$5:$B$304,MATCH($D1070,Catalogue!$A$5:$A$304,0)),"Code produit inconnu"))</f>
        <v/>
      </c>
      <c r="F1070" s="17" t="str">
        <f aca="false">IF($D1070="","",IFERROR(INDEX(Catalogue!$C$5:$C$304,MATCH($D1070,Catalogue!$A$5:$A$304,0)),""))</f>
        <v/>
      </c>
      <c r="G1070" s="10"/>
      <c r="H1070" s="18" t="str">
        <f aca="false">IF(OR($B1070="",$D1070=""),"",IFERROR(INDEX('Tarifs negocies'!$C$5:$C$404,MATCH($B1070&amp;"|"&amp;$D1070,'Tarifs negocies'!$D$5:$D$404,0)),IFERROR(INDEX(Catalogue!$D$5:$D$304,MATCH($D1070,Catalogue!$A$5:$A$304,0))*(1-IFERROR(INDEX(Clients!$F$5:$F$204,MATCH($B1070,Clients!$A$5:$A$204,0)),0)),"")))</f>
        <v/>
      </c>
      <c r="I1070" s="18" t="str">
        <f aca="false">IF(OR($G1070="",$H1070=""),"",$G1070*$H1070)</f>
        <v/>
      </c>
      <c r="J1070" s="15"/>
      <c r="K1070" s="10"/>
    </row>
    <row r="1071" customFormat="false" ht="15" hidden="false" customHeight="false" outlineLevel="0" collapsed="false">
      <c r="A1071" s="15"/>
      <c r="B1071" s="10"/>
      <c r="C1071" s="16" t="str">
        <f aca="false">IF($B1071="","",IFERROR(INDEX(Clients!$B$5:$B$204,MATCH($B1071,Clients!$A$5:$A$204,0)),"Code client inconnu"))</f>
        <v/>
      </c>
      <c r="D1071" s="10"/>
      <c r="E1071" s="16" t="str">
        <f aca="false">IF($D1071="","",IFERROR(INDEX(Catalogue!$B$5:$B$304,MATCH($D1071,Catalogue!$A$5:$A$304,0)),"Code produit inconnu"))</f>
        <v/>
      </c>
      <c r="F1071" s="17" t="str">
        <f aca="false">IF($D1071="","",IFERROR(INDEX(Catalogue!$C$5:$C$304,MATCH($D1071,Catalogue!$A$5:$A$304,0)),""))</f>
        <v/>
      </c>
      <c r="G1071" s="10"/>
      <c r="H1071" s="18" t="str">
        <f aca="false">IF(OR($B1071="",$D1071=""),"",IFERROR(INDEX('Tarifs negocies'!$C$5:$C$404,MATCH($B1071&amp;"|"&amp;$D1071,'Tarifs negocies'!$D$5:$D$404,0)),IFERROR(INDEX(Catalogue!$D$5:$D$304,MATCH($D1071,Catalogue!$A$5:$A$304,0))*(1-IFERROR(INDEX(Clients!$F$5:$F$204,MATCH($B1071,Clients!$A$5:$A$204,0)),0)),"")))</f>
        <v/>
      </c>
      <c r="I1071" s="18" t="str">
        <f aca="false">IF(OR($G1071="",$H1071=""),"",$G1071*$H1071)</f>
        <v/>
      </c>
      <c r="J1071" s="15"/>
      <c r="K1071" s="10"/>
    </row>
    <row r="1072" customFormat="false" ht="15" hidden="false" customHeight="false" outlineLevel="0" collapsed="false">
      <c r="A1072" s="15"/>
      <c r="B1072" s="10"/>
      <c r="C1072" s="16" t="str">
        <f aca="false">IF($B1072="","",IFERROR(INDEX(Clients!$B$5:$B$204,MATCH($B1072,Clients!$A$5:$A$204,0)),"Code client inconnu"))</f>
        <v/>
      </c>
      <c r="D1072" s="10"/>
      <c r="E1072" s="16" t="str">
        <f aca="false">IF($D1072="","",IFERROR(INDEX(Catalogue!$B$5:$B$304,MATCH($D1072,Catalogue!$A$5:$A$304,0)),"Code produit inconnu"))</f>
        <v/>
      </c>
      <c r="F1072" s="17" t="str">
        <f aca="false">IF($D1072="","",IFERROR(INDEX(Catalogue!$C$5:$C$304,MATCH($D1072,Catalogue!$A$5:$A$304,0)),""))</f>
        <v/>
      </c>
      <c r="G1072" s="10"/>
      <c r="H1072" s="18" t="str">
        <f aca="false">IF(OR($B1072="",$D1072=""),"",IFERROR(INDEX('Tarifs negocies'!$C$5:$C$404,MATCH($B1072&amp;"|"&amp;$D1072,'Tarifs negocies'!$D$5:$D$404,0)),IFERROR(INDEX(Catalogue!$D$5:$D$304,MATCH($D1072,Catalogue!$A$5:$A$304,0))*(1-IFERROR(INDEX(Clients!$F$5:$F$204,MATCH($B1072,Clients!$A$5:$A$204,0)),0)),"")))</f>
        <v/>
      </c>
      <c r="I1072" s="18" t="str">
        <f aca="false">IF(OR($G1072="",$H1072=""),"",$G1072*$H1072)</f>
        <v/>
      </c>
      <c r="J1072" s="15"/>
      <c r="K1072" s="10"/>
    </row>
    <row r="1073" customFormat="false" ht="15" hidden="false" customHeight="false" outlineLevel="0" collapsed="false">
      <c r="A1073" s="15"/>
      <c r="B1073" s="10"/>
      <c r="C1073" s="16" t="str">
        <f aca="false">IF($B1073="","",IFERROR(INDEX(Clients!$B$5:$B$204,MATCH($B1073,Clients!$A$5:$A$204,0)),"Code client inconnu"))</f>
        <v/>
      </c>
      <c r="D1073" s="10"/>
      <c r="E1073" s="16" t="str">
        <f aca="false">IF($D1073="","",IFERROR(INDEX(Catalogue!$B$5:$B$304,MATCH($D1073,Catalogue!$A$5:$A$304,0)),"Code produit inconnu"))</f>
        <v/>
      </c>
      <c r="F1073" s="17" t="str">
        <f aca="false">IF($D1073="","",IFERROR(INDEX(Catalogue!$C$5:$C$304,MATCH($D1073,Catalogue!$A$5:$A$304,0)),""))</f>
        <v/>
      </c>
      <c r="G1073" s="10"/>
      <c r="H1073" s="18" t="str">
        <f aca="false">IF(OR($B1073="",$D1073=""),"",IFERROR(INDEX('Tarifs negocies'!$C$5:$C$404,MATCH($B1073&amp;"|"&amp;$D1073,'Tarifs negocies'!$D$5:$D$404,0)),IFERROR(INDEX(Catalogue!$D$5:$D$304,MATCH($D1073,Catalogue!$A$5:$A$304,0))*(1-IFERROR(INDEX(Clients!$F$5:$F$204,MATCH($B1073,Clients!$A$5:$A$204,0)),0)),"")))</f>
        <v/>
      </c>
      <c r="I1073" s="18" t="str">
        <f aca="false">IF(OR($G1073="",$H1073=""),"",$G1073*$H1073)</f>
        <v/>
      </c>
      <c r="J1073" s="15"/>
      <c r="K1073" s="10"/>
    </row>
    <row r="1074" customFormat="false" ht="15" hidden="false" customHeight="false" outlineLevel="0" collapsed="false">
      <c r="A1074" s="15"/>
      <c r="B1074" s="10"/>
      <c r="C1074" s="16" t="str">
        <f aca="false">IF($B1074="","",IFERROR(INDEX(Clients!$B$5:$B$204,MATCH($B1074,Clients!$A$5:$A$204,0)),"Code client inconnu"))</f>
        <v/>
      </c>
      <c r="D1074" s="10"/>
      <c r="E1074" s="16" t="str">
        <f aca="false">IF($D1074="","",IFERROR(INDEX(Catalogue!$B$5:$B$304,MATCH($D1074,Catalogue!$A$5:$A$304,0)),"Code produit inconnu"))</f>
        <v/>
      </c>
      <c r="F1074" s="17" t="str">
        <f aca="false">IF($D1074="","",IFERROR(INDEX(Catalogue!$C$5:$C$304,MATCH($D1074,Catalogue!$A$5:$A$304,0)),""))</f>
        <v/>
      </c>
      <c r="G1074" s="10"/>
      <c r="H1074" s="18" t="str">
        <f aca="false">IF(OR($B1074="",$D1074=""),"",IFERROR(INDEX('Tarifs negocies'!$C$5:$C$404,MATCH($B1074&amp;"|"&amp;$D1074,'Tarifs negocies'!$D$5:$D$404,0)),IFERROR(INDEX(Catalogue!$D$5:$D$304,MATCH($D1074,Catalogue!$A$5:$A$304,0))*(1-IFERROR(INDEX(Clients!$F$5:$F$204,MATCH($B1074,Clients!$A$5:$A$204,0)),0)),"")))</f>
        <v/>
      </c>
      <c r="I1074" s="18" t="str">
        <f aca="false">IF(OR($G1074="",$H1074=""),"",$G1074*$H1074)</f>
        <v/>
      </c>
      <c r="J1074" s="15"/>
      <c r="K1074" s="10"/>
    </row>
    <row r="1075" customFormat="false" ht="15" hidden="false" customHeight="false" outlineLevel="0" collapsed="false">
      <c r="A1075" s="15"/>
      <c r="B1075" s="10"/>
      <c r="C1075" s="16" t="str">
        <f aca="false">IF($B1075="","",IFERROR(INDEX(Clients!$B$5:$B$204,MATCH($B1075,Clients!$A$5:$A$204,0)),"Code client inconnu"))</f>
        <v/>
      </c>
      <c r="D1075" s="10"/>
      <c r="E1075" s="16" t="str">
        <f aca="false">IF($D1075="","",IFERROR(INDEX(Catalogue!$B$5:$B$304,MATCH($D1075,Catalogue!$A$5:$A$304,0)),"Code produit inconnu"))</f>
        <v/>
      </c>
      <c r="F1075" s="17" t="str">
        <f aca="false">IF($D1075="","",IFERROR(INDEX(Catalogue!$C$5:$C$304,MATCH($D1075,Catalogue!$A$5:$A$304,0)),""))</f>
        <v/>
      </c>
      <c r="G1075" s="10"/>
      <c r="H1075" s="18" t="str">
        <f aca="false">IF(OR($B1075="",$D1075=""),"",IFERROR(INDEX('Tarifs negocies'!$C$5:$C$404,MATCH($B1075&amp;"|"&amp;$D1075,'Tarifs negocies'!$D$5:$D$404,0)),IFERROR(INDEX(Catalogue!$D$5:$D$304,MATCH($D1075,Catalogue!$A$5:$A$304,0))*(1-IFERROR(INDEX(Clients!$F$5:$F$204,MATCH($B1075,Clients!$A$5:$A$204,0)),0)),"")))</f>
        <v/>
      </c>
      <c r="I1075" s="18" t="str">
        <f aca="false">IF(OR($G1075="",$H1075=""),"",$G1075*$H1075)</f>
        <v/>
      </c>
      <c r="J1075" s="15"/>
      <c r="K1075" s="10"/>
    </row>
    <row r="1076" customFormat="false" ht="15" hidden="false" customHeight="false" outlineLevel="0" collapsed="false">
      <c r="A1076" s="15"/>
      <c r="B1076" s="10"/>
      <c r="C1076" s="16" t="str">
        <f aca="false">IF($B1076="","",IFERROR(INDEX(Clients!$B$5:$B$204,MATCH($B1076,Clients!$A$5:$A$204,0)),"Code client inconnu"))</f>
        <v/>
      </c>
      <c r="D1076" s="10"/>
      <c r="E1076" s="16" t="str">
        <f aca="false">IF($D1076="","",IFERROR(INDEX(Catalogue!$B$5:$B$304,MATCH($D1076,Catalogue!$A$5:$A$304,0)),"Code produit inconnu"))</f>
        <v/>
      </c>
      <c r="F1076" s="17" t="str">
        <f aca="false">IF($D1076="","",IFERROR(INDEX(Catalogue!$C$5:$C$304,MATCH($D1076,Catalogue!$A$5:$A$304,0)),""))</f>
        <v/>
      </c>
      <c r="G1076" s="10"/>
      <c r="H1076" s="18" t="str">
        <f aca="false">IF(OR($B1076="",$D1076=""),"",IFERROR(INDEX('Tarifs negocies'!$C$5:$C$404,MATCH($B1076&amp;"|"&amp;$D1076,'Tarifs negocies'!$D$5:$D$404,0)),IFERROR(INDEX(Catalogue!$D$5:$D$304,MATCH($D1076,Catalogue!$A$5:$A$304,0))*(1-IFERROR(INDEX(Clients!$F$5:$F$204,MATCH($B1076,Clients!$A$5:$A$204,0)),0)),"")))</f>
        <v/>
      </c>
      <c r="I1076" s="18" t="str">
        <f aca="false">IF(OR($G1076="",$H1076=""),"",$G1076*$H1076)</f>
        <v/>
      </c>
      <c r="J1076" s="15"/>
      <c r="K1076" s="10"/>
    </row>
    <row r="1077" customFormat="false" ht="15" hidden="false" customHeight="false" outlineLevel="0" collapsed="false">
      <c r="A1077" s="15"/>
      <c r="B1077" s="10"/>
      <c r="C1077" s="16" t="str">
        <f aca="false">IF($B1077="","",IFERROR(INDEX(Clients!$B$5:$B$204,MATCH($B1077,Clients!$A$5:$A$204,0)),"Code client inconnu"))</f>
        <v/>
      </c>
      <c r="D1077" s="10"/>
      <c r="E1077" s="16" t="str">
        <f aca="false">IF($D1077="","",IFERROR(INDEX(Catalogue!$B$5:$B$304,MATCH($D1077,Catalogue!$A$5:$A$304,0)),"Code produit inconnu"))</f>
        <v/>
      </c>
      <c r="F1077" s="17" t="str">
        <f aca="false">IF($D1077="","",IFERROR(INDEX(Catalogue!$C$5:$C$304,MATCH($D1077,Catalogue!$A$5:$A$304,0)),""))</f>
        <v/>
      </c>
      <c r="G1077" s="10"/>
      <c r="H1077" s="18" t="str">
        <f aca="false">IF(OR($B1077="",$D1077=""),"",IFERROR(INDEX('Tarifs negocies'!$C$5:$C$404,MATCH($B1077&amp;"|"&amp;$D1077,'Tarifs negocies'!$D$5:$D$404,0)),IFERROR(INDEX(Catalogue!$D$5:$D$304,MATCH($D1077,Catalogue!$A$5:$A$304,0))*(1-IFERROR(INDEX(Clients!$F$5:$F$204,MATCH($B1077,Clients!$A$5:$A$204,0)),0)),"")))</f>
        <v/>
      </c>
      <c r="I1077" s="18" t="str">
        <f aca="false">IF(OR($G1077="",$H1077=""),"",$G1077*$H1077)</f>
        <v/>
      </c>
      <c r="J1077" s="15"/>
      <c r="K1077" s="10"/>
    </row>
    <row r="1078" customFormat="false" ht="15" hidden="false" customHeight="false" outlineLevel="0" collapsed="false">
      <c r="A1078" s="15"/>
      <c r="B1078" s="10"/>
      <c r="C1078" s="16" t="str">
        <f aca="false">IF($B1078="","",IFERROR(INDEX(Clients!$B$5:$B$204,MATCH($B1078,Clients!$A$5:$A$204,0)),"Code client inconnu"))</f>
        <v/>
      </c>
      <c r="D1078" s="10"/>
      <c r="E1078" s="16" t="str">
        <f aca="false">IF($D1078="","",IFERROR(INDEX(Catalogue!$B$5:$B$304,MATCH($D1078,Catalogue!$A$5:$A$304,0)),"Code produit inconnu"))</f>
        <v/>
      </c>
      <c r="F1078" s="17" t="str">
        <f aca="false">IF($D1078="","",IFERROR(INDEX(Catalogue!$C$5:$C$304,MATCH($D1078,Catalogue!$A$5:$A$304,0)),""))</f>
        <v/>
      </c>
      <c r="G1078" s="10"/>
      <c r="H1078" s="18" t="str">
        <f aca="false">IF(OR($B1078="",$D1078=""),"",IFERROR(INDEX('Tarifs negocies'!$C$5:$C$404,MATCH($B1078&amp;"|"&amp;$D1078,'Tarifs negocies'!$D$5:$D$404,0)),IFERROR(INDEX(Catalogue!$D$5:$D$304,MATCH($D1078,Catalogue!$A$5:$A$304,0))*(1-IFERROR(INDEX(Clients!$F$5:$F$204,MATCH($B1078,Clients!$A$5:$A$204,0)),0)),"")))</f>
        <v/>
      </c>
      <c r="I1078" s="18" t="str">
        <f aca="false">IF(OR($G1078="",$H1078=""),"",$G1078*$H1078)</f>
        <v/>
      </c>
      <c r="J1078" s="15"/>
      <c r="K1078" s="10"/>
    </row>
    <row r="1079" customFormat="false" ht="15" hidden="false" customHeight="false" outlineLevel="0" collapsed="false">
      <c r="A1079" s="15"/>
      <c r="B1079" s="10"/>
      <c r="C1079" s="16" t="str">
        <f aca="false">IF($B1079="","",IFERROR(INDEX(Clients!$B$5:$B$204,MATCH($B1079,Clients!$A$5:$A$204,0)),"Code client inconnu"))</f>
        <v/>
      </c>
      <c r="D1079" s="10"/>
      <c r="E1079" s="16" t="str">
        <f aca="false">IF($D1079="","",IFERROR(INDEX(Catalogue!$B$5:$B$304,MATCH($D1079,Catalogue!$A$5:$A$304,0)),"Code produit inconnu"))</f>
        <v/>
      </c>
      <c r="F1079" s="17" t="str">
        <f aca="false">IF($D1079="","",IFERROR(INDEX(Catalogue!$C$5:$C$304,MATCH($D1079,Catalogue!$A$5:$A$304,0)),""))</f>
        <v/>
      </c>
      <c r="G1079" s="10"/>
      <c r="H1079" s="18" t="str">
        <f aca="false">IF(OR($B1079="",$D1079=""),"",IFERROR(INDEX('Tarifs negocies'!$C$5:$C$404,MATCH($B1079&amp;"|"&amp;$D1079,'Tarifs negocies'!$D$5:$D$404,0)),IFERROR(INDEX(Catalogue!$D$5:$D$304,MATCH($D1079,Catalogue!$A$5:$A$304,0))*(1-IFERROR(INDEX(Clients!$F$5:$F$204,MATCH($B1079,Clients!$A$5:$A$204,0)),0)),"")))</f>
        <v/>
      </c>
      <c r="I1079" s="18" t="str">
        <f aca="false">IF(OR($G1079="",$H1079=""),"",$G1079*$H1079)</f>
        <v/>
      </c>
      <c r="J1079" s="15"/>
      <c r="K1079" s="10"/>
    </row>
    <row r="1080" customFormat="false" ht="15" hidden="false" customHeight="false" outlineLevel="0" collapsed="false">
      <c r="A1080" s="15"/>
      <c r="B1080" s="10"/>
      <c r="C1080" s="16" t="str">
        <f aca="false">IF($B1080="","",IFERROR(INDEX(Clients!$B$5:$B$204,MATCH($B1080,Clients!$A$5:$A$204,0)),"Code client inconnu"))</f>
        <v/>
      </c>
      <c r="D1080" s="10"/>
      <c r="E1080" s="16" t="str">
        <f aca="false">IF($D1080="","",IFERROR(INDEX(Catalogue!$B$5:$B$304,MATCH($D1080,Catalogue!$A$5:$A$304,0)),"Code produit inconnu"))</f>
        <v/>
      </c>
      <c r="F1080" s="17" t="str">
        <f aca="false">IF($D1080="","",IFERROR(INDEX(Catalogue!$C$5:$C$304,MATCH($D1080,Catalogue!$A$5:$A$304,0)),""))</f>
        <v/>
      </c>
      <c r="G1080" s="10"/>
      <c r="H1080" s="18" t="str">
        <f aca="false">IF(OR($B1080="",$D1080=""),"",IFERROR(INDEX('Tarifs negocies'!$C$5:$C$404,MATCH($B1080&amp;"|"&amp;$D1080,'Tarifs negocies'!$D$5:$D$404,0)),IFERROR(INDEX(Catalogue!$D$5:$D$304,MATCH($D1080,Catalogue!$A$5:$A$304,0))*(1-IFERROR(INDEX(Clients!$F$5:$F$204,MATCH($B1080,Clients!$A$5:$A$204,0)),0)),"")))</f>
        <v/>
      </c>
      <c r="I1080" s="18" t="str">
        <f aca="false">IF(OR($G1080="",$H1080=""),"",$G1080*$H1080)</f>
        <v/>
      </c>
      <c r="J1080" s="15"/>
      <c r="K1080" s="10"/>
    </row>
    <row r="1081" customFormat="false" ht="15" hidden="false" customHeight="false" outlineLevel="0" collapsed="false">
      <c r="A1081" s="15"/>
      <c r="B1081" s="10"/>
      <c r="C1081" s="16" t="str">
        <f aca="false">IF($B1081="","",IFERROR(INDEX(Clients!$B$5:$B$204,MATCH($B1081,Clients!$A$5:$A$204,0)),"Code client inconnu"))</f>
        <v/>
      </c>
      <c r="D1081" s="10"/>
      <c r="E1081" s="16" t="str">
        <f aca="false">IF($D1081="","",IFERROR(INDEX(Catalogue!$B$5:$B$304,MATCH($D1081,Catalogue!$A$5:$A$304,0)),"Code produit inconnu"))</f>
        <v/>
      </c>
      <c r="F1081" s="17" t="str">
        <f aca="false">IF($D1081="","",IFERROR(INDEX(Catalogue!$C$5:$C$304,MATCH($D1081,Catalogue!$A$5:$A$304,0)),""))</f>
        <v/>
      </c>
      <c r="G1081" s="10"/>
      <c r="H1081" s="18" t="str">
        <f aca="false">IF(OR($B1081="",$D1081=""),"",IFERROR(INDEX('Tarifs negocies'!$C$5:$C$404,MATCH($B1081&amp;"|"&amp;$D1081,'Tarifs negocies'!$D$5:$D$404,0)),IFERROR(INDEX(Catalogue!$D$5:$D$304,MATCH($D1081,Catalogue!$A$5:$A$304,0))*(1-IFERROR(INDEX(Clients!$F$5:$F$204,MATCH($B1081,Clients!$A$5:$A$204,0)),0)),"")))</f>
        <v/>
      </c>
      <c r="I1081" s="18" t="str">
        <f aca="false">IF(OR($G1081="",$H1081=""),"",$G1081*$H1081)</f>
        <v/>
      </c>
      <c r="J1081" s="15"/>
      <c r="K1081" s="10"/>
    </row>
    <row r="1082" customFormat="false" ht="15" hidden="false" customHeight="false" outlineLevel="0" collapsed="false">
      <c r="A1082" s="15"/>
      <c r="B1082" s="10"/>
      <c r="C1082" s="16" t="str">
        <f aca="false">IF($B1082="","",IFERROR(INDEX(Clients!$B$5:$B$204,MATCH($B1082,Clients!$A$5:$A$204,0)),"Code client inconnu"))</f>
        <v/>
      </c>
      <c r="D1082" s="10"/>
      <c r="E1082" s="16" t="str">
        <f aca="false">IF($D1082="","",IFERROR(INDEX(Catalogue!$B$5:$B$304,MATCH($D1082,Catalogue!$A$5:$A$304,0)),"Code produit inconnu"))</f>
        <v/>
      </c>
      <c r="F1082" s="17" t="str">
        <f aca="false">IF($D1082="","",IFERROR(INDEX(Catalogue!$C$5:$C$304,MATCH($D1082,Catalogue!$A$5:$A$304,0)),""))</f>
        <v/>
      </c>
      <c r="G1082" s="10"/>
      <c r="H1082" s="18" t="str">
        <f aca="false">IF(OR($B1082="",$D1082=""),"",IFERROR(INDEX('Tarifs negocies'!$C$5:$C$404,MATCH($B1082&amp;"|"&amp;$D1082,'Tarifs negocies'!$D$5:$D$404,0)),IFERROR(INDEX(Catalogue!$D$5:$D$304,MATCH($D1082,Catalogue!$A$5:$A$304,0))*(1-IFERROR(INDEX(Clients!$F$5:$F$204,MATCH($B1082,Clients!$A$5:$A$204,0)),0)),"")))</f>
        <v/>
      </c>
      <c r="I1082" s="18" t="str">
        <f aca="false">IF(OR($G1082="",$H1082=""),"",$G1082*$H1082)</f>
        <v/>
      </c>
      <c r="J1082" s="15"/>
      <c r="K1082" s="10"/>
    </row>
    <row r="1083" customFormat="false" ht="15" hidden="false" customHeight="false" outlineLevel="0" collapsed="false">
      <c r="A1083" s="15"/>
      <c r="B1083" s="10"/>
      <c r="C1083" s="16" t="str">
        <f aca="false">IF($B1083="","",IFERROR(INDEX(Clients!$B$5:$B$204,MATCH($B1083,Clients!$A$5:$A$204,0)),"Code client inconnu"))</f>
        <v/>
      </c>
      <c r="D1083" s="10"/>
      <c r="E1083" s="16" t="str">
        <f aca="false">IF($D1083="","",IFERROR(INDEX(Catalogue!$B$5:$B$304,MATCH($D1083,Catalogue!$A$5:$A$304,0)),"Code produit inconnu"))</f>
        <v/>
      </c>
      <c r="F1083" s="17" t="str">
        <f aca="false">IF($D1083="","",IFERROR(INDEX(Catalogue!$C$5:$C$304,MATCH($D1083,Catalogue!$A$5:$A$304,0)),""))</f>
        <v/>
      </c>
      <c r="G1083" s="10"/>
      <c r="H1083" s="18" t="str">
        <f aca="false">IF(OR($B1083="",$D1083=""),"",IFERROR(INDEX('Tarifs negocies'!$C$5:$C$404,MATCH($B1083&amp;"|"&amp;$D1083,'Tarifs negocies'!$D$5:$D$404,0)),IFERROR(INDEX(Catalogue!$D$5:$D$304,MATCH($D1083,Catalogue!$A$5:$A$304,0))*(1-IFERROR(INDEX(Clients!$F$5:$F$204,MATCH($B1083,Clients!$A$5:$A$204,0)),0)),"")))</f>
        <v/>
      </c>
      <c r="I1083" s="18" t="str">
        <f aca="false">IF(OR($G1083="",$H1083=""),"",$G1083*$H1083)</f>
        <v/>
      </c>
      <c r="J1083" s="15"/>
      <c r="K1083" s="10"/>
    </row>
    <row r="1084" customFormat="false" ht="15" hidden="false" customHeight="false" outlineLevel="0" collapsed="false">
      <c r="A1084" s="15"/>
      <c r="B1084" s="10"/>
      <c r="C1084" s="16" t="str">
        <f aca="false">IF($B1084="","",IFERROR(INDEX(Clients!$B$5:$B$204,MATCH($B1084,Clients!$A$5:$A$204,0)),"Code client inconnu"))</f>
        <v/>
      </c>
      <c r="D1084" s="10"/>
      <c r="E1084" s="16" t="str">
        <f aca="false">IF($D1084="","",IFERROR(INDEX(Catalogue!$B$5:$B$304,MATCH($D1084,Catalogue!$A$5:$A$304,0)),"Code produit inconnu"))</f>
        <v/>
      </c>
      <c r="F1084" s="17" t="str">
        <f aca="false">IF($D1084="","",IFERROR(INDEX(Catalogue!$C$5:$C$304,MATCH($D1084,Catalogue!$A$5:$A$304,0)),""))</f>
        <v/>
      </c>
      <c r="G1084" s="10"/>
      <c r="H1084" s="18" t="str">
        <f aca="false">IF(OR($B1084="",$D1084=""),"",IFERROR(INDEX('Tarifs negocies'!$C$5:$C$404,MATCH($B1084&amp;"|"&amp;$D1084,'Tarifs negocies'!$D$5:$D$404,0)),IFERROR(INDEX(Catalogue!$D$5:$D$304,MATCH($D1084,Catalogue!$A$5:$A$304,0))*(1-IFERROR(INDEX(Clients!$F$5:$F$204,MATCH($B1084,Clients!$A$5:$A$204,0)),0)),"")))</f>
        <v/>
      </c>
      <c r="I1084" s="18" t="str">
        <f aca="false">IF(OR($G1084="",$H1084=""),"",$G1084*$H1084)</f>
        <v/>
      </c>
      <c r="J1084" s="15"/>
      <c r="K1084" s="10"/>
    </row>
    <row r="1085" customFormat="false" ht="15" hidden="false" customHeight="false" outlineLevel="0" collapsed="false">
      <c r="A1085" s="15"/>
      <c r="B1085" s="10"/>
      <c r="C1085" s="16" t="str">
        <f aca="false">IF($B1085="","",IFERROR(INDEX(Clients!$B$5:$B$204,MATCH($B1085,Clients!$A$5:$A$204,0)),"Code client inconnu"))</f>
        <v/>
      </c>
      <c r="D1085" s="10"/>
      <c r="E1085" s="16" t="str">
        <f aca="false">IF($D1085="","",IFERROR(INDEX(Catalogue!$B$5:$B$304,MATCH($D1085,Catalogue!$A$5:$A$304,0)),"Code produit inconnu"))</f>
        <v/>
      </c>
      <c r="F1085" s="17" t="str">
        <f aca="false">IF($D1085="","",IFERROR(INDEX(Catalogue!$C$5:$C$304,MATCH($D1085,Catalogue!$A$5:$A$304,0)),""))</f>
        <v/>
      </c>
      <c r="G1085" s="10"/>
      <c r="H1085" s="18" t="str">
        <f aca="false">IF(OR($B1085="",$D1085=""),"",IFERROR(INDEX('Tarifs negocies'!$C$5:$C$404,MATCH($B1085&amp;"|"&amp;$D1085,'Tarifs negocies'!$D$5:$D$404,0)),IFERROR(INDEX(Catalogue!$D$5:$D$304,MATCH($D1085,Catalogue!$A$5:$A$304,0))*(1-IFERROR(INDEX(Clients!$F$5:$F$204,MATCH($B1085,Clients!$A$5:$A$204,0)),0)),"")))</f>
        <v/>
      </c>
      <c r="I1085" s="18" t="str">
        <f aca="false">IF(OR($G1085="",$H1085=""),"",$G1085*$H1085)</f>
        <v/>
      </c>
      <c r="J1085" s="15"/>
      <c r="K1085" s="10"/>
    </row>
    <row r="1086" customFormat="false" ht="15" hidden="false" customHeight="false" outlineLevel="0" collapsed="false">
      <c r="A1086" s="15"/>
      <c r="B1086" s="10"/>
      <c r="C1086" s="16" t="str">
        <f aca="false">IF($B1086="","",IFERROR(INDEX(Clients!$B$5:$B$204,MATCH($B1086,Clients!$A$5:$A$204,0)),"Code client inconnu"))</f>
        <v/>
      </c>
      <c r="D1086" s="10"/>
      <c r="E1086" s="16" t="str">
        <f aca="false">IF($D1086="","",IFERROR(INDEX(Catalogue!$B$5:$B$304,MATCH($D1086,Catalogue!$A$5:$A$304,0)),"Code produit inconnu"))</f>
        <v/>
      </c>
      <c r="F1086" s="17" t="str">
        <f aca="false">IF($D1086="","",IFERROR(INDEX(Catalogue!$C$5:$C$304,MATCH($D1086,Catalogue!$A$5:$A$304,0)),""))</f>
        <v/>
      </c>
      <c r="G1086" s="10"/>
      <c r="H1086" s="18" t="str">
        <f aca="false">IF(OR($B1086="",$D1086=""),"",IFERROR(INDEX('Tarifs negocies'!$C$5:$C$404,MATCH($B1086&amp;"|"&amp;$D1086,'Tarifs negocies'!$D$5:$D$404,0)),IFERROR(INDEX(Catalogue!$D$5:$D$304,MATCH($D1086,Catalogue!$A$5:$A$304,0))*(1-IFERROR(INDEX(Clients!$F$5:$F$204,MATCH($B1086,Clients!$A$5:$A$204,0)),0)),"")))</f>
        <v/>
      </c>
      <c r="I1086" s="18" t="str">
        <f aca="false">IF(OR($G1086="",$H1086=""),"",$G1086*$H1086)</f>
        <v/>
      </c>
      <c r="J1086" s="15"/>
      <c r="K1086" s="10"/>
    </row>
    <row r="1087" customFormat="false" ht="15" hidden="false" customHeight="false" outlineLevel="0" collapsed="false">
      <c r="A1087" s="15"/>
      <c r="B1087" s="10"/>
      <c r="C1087" s="16" t="str">
        <f aca="false">IF($B1087="","",IFERROR(INDEX(Clients!$B$5:$B$204,MATCH($B1087,Clients!$A$5:$A$204,0)),"Code client inconnu"))</f>
        <v/>
      </c>
      <c r="D1087" s="10"/>
      <c r="E1087" s="16" t="str">
        <f aca="false">IF($D1087="","",IFERROR(INDEX(Catalogue!$B$5:$B$304,MATCH($D1087,Catalogue!$A$5:$A$304,0)),"Code produit inconnu"))</f>
        <v/>
      </c>
      <c r="F1087" s="17" t="str">
        <f aca="false">IF($D1087="","",IFERROR(INDEX(Catalogue!$C$5:$C$304,MATCH($D1087,Catalogue!$A$5:$A$304,0)),""))</f>
        <v/>
      </c>
      <c r="G1087" s="10"/>
      <c r="H1087" s="18" t="str">
        <f aca="false">IF(OR($B1087="",$D1087=""),"",IFERROR(INDEX('Tarifs negocies'!$C$5:$C$404,MATCH($B1087&amp;"|"&amp;$D1087,'Tarifs negocies'!$D$5:$D$404,0)),IFERROR(INDEX(Catalogue!$D$5:$D$304,MATCH($D1087,Catalogue!$A$5:$A$304,0))*(1-IFERROR(INDEX(Clients!$F$5:$F$204,MATCH($B1087,Clients!$A$5:$A$204,0)),0)),"")))</f>
        <v/>
      </c>
      <c r="I1087" s="18" t="str">
        <f aca="false">IF(OR($G1087="",$H1087=""),"",$G1087*$H1087)</f>
        <v/>
      </c>
      <c r="J1087" s="15"/>
      <c r="K1087" s="10"/>
    </row>
    <row r="1088" customFormat="false" ht="15" hidden="false" customHeight="false" outlineLevel="0" collapsed="false">
      <c r="A1088" s="15"/>
      <c r="B1088" s="10"/>
      <c r="C1088" s="16" t="str">
        <f aca="false">IF($B1088="","",IFERROR(INDEX(Clients!$B$5:$B$204,MATCH($B1088,Clients!$A$5:$A$204,0)),"Code client inconnu"))</f>
        <v/>
      </c>
      <c r="D1088" s="10"/>
      <c r="E1088" s="16" t="str">
        <f aca="false">IF($D1088="","",IFERROR(INDEX(Catalogue!$B$5:$B$304,MATCH($D1088,Catalogue!$A$5:$A$304,0)),"Code produit inconnu"))</f>
        <v/>
      </c>
      <c r="F1088" s="17" t="str">
        <f aca="false">IF($D1088="","",IFERROR(INDEX(Catalogue!$C$5:$C$304,MATCH($D1088,Catalogue!$A$5:$A$304,0)),""))</f>
        <v/>
      </c>
      <c r="G1088" s="10"/>
      <c r="H1088" s="18" t="str">
        <f aca="false">IF(OR($B1088="",$D1088=""),"",IFERROR(INDEX('Tarifs negocies'!$C$5:$C$404,MATCH($B1088&amp;"|"&amp;$D1088,'Tarifs negocies'!$D$5:$D$404,0)),IFERROR(INDEX(Catalogue!$D$5:$D$304,MATCH($D1088,Catalogue!$A$5:$A$304,0))*(1-IFERROR(INDEX(Clients!$F$5:$F$204,MATCH($B1088,Clients!$A$5:$A$204,0)),0)),"")))</f>
        <v/>
      </c>
      <c r="I1088" s="18" t="str">
        <f aca="false">IF(OR($G1088="",$H1088=""),"",$G1088*$H1088)</f>
        <v/>
      </c>
      <c r="J1088" s="15"/>
      <c r="K1088" s="10"/>
    </row>
    <row r="1089" customFormat="false" ht="15" hidden="false" customHeight="false" outlineLevel="0" collapsed="false">
      <c r="A1089" s="15"/>
      <c r="B1089" s="10"/>
      <c r="C1089" s="16" t="str">
        <f aca="false">IF($B1089="","",IFERROR(INDEX(Clients!$B$5:$B$204,MATCH($B1089,Clients!$A$5:$A$204,0)),"Code client inconnu"))</f>
        <v/>
      </c>
      <c r="D1089" s="10"/>
      <c r="E1089" s="16" t="str">
        <f aca="false">IF($D1089="","",IFERROR(INDEX(Catalogue!$B$5:$B$304,MATCH($D1089,Catalogue!$A$5:$A$304,0)),"Code produit inconnu"))</f>
        <v/>
      </c>
      <c r="F1089" s="17" t="str">
        <f aca="false">IF($D1089="","",IFERROR(INDEX(Catalogue!$C$5:$C$304,MATCH($D1089,Catalogue!$A$5:$A$304,0)),""))</f>
        <v/>
      </c>
      <c r="G1089" s="10"/>
      <c r="H1089" s="18" t="str">
        <f aca="false">IF(OR($B1089="",$D1089=""),"",IFERROR(INDEX('Tarifs negocies'!$C$5:$C$404,MATCH($B1089&amp;"|"&amp;$D1089,'Tarifs negocies'!$D$5:$D$404,0)),IFERROR(INDEX(Catalogue!$D$5:$D$304,MATCH($D1089,Catalogue!$A$5:$A$304,0))*(1-IFERROR(INDEX(Clients!$F$5:$F$204,MATCH($B1089,Clients!$A$5:$A$204,0)),0)),"")))</f>
        <v/>
      </c>
      <c r="I1089" s="18" t="str">
        <f aca="false">IF(OR($G1089="",$H1089=""),"",$G1089*$H1089)</f>
        <v/>
      </c>
      <c r="J1089" s="15"/>
      <c r="K1089" s="10"/>
    </row>
    <row r="1090" customFormat="false" ht="15" hidden="false" customHeight="false" outlineLevel="0" collapsed="false">
      <c r="A1090" s="15"/>
      <c r="B1090" s="10"/>
      <c r="C1090" s="16" t="str">
        <f aca="false">IF($B1090="","",IFERROR(INDEX(Clients!$B$5:$B$204,MATCH($B1090,Clients!$A$5:$A$204,0)),"Code client inconnu"))</f>
        <v/>
      </c>
      <c r="D1090" s="10"/>
      <c r="E1090" s="16" t="str">
        <f aca="false">IF($D1090="","",IFERROR(INDEX(Catalogue!$B$5:$B$304,MATCH($D1090,Catalogue!$A$5:$A$304,0)),"Code produit inconnu"))</f>
        <v/>
      </c>
      <c r="F1090" s="17" t="str">
        <f aca="false">IF($D1090="","",IFERROR(INDEX(Catalogue!$C$5:$C$304,MATCH($D1090,Catalogue!$A$5:$A$304,0)),""))</f>
        <v/>
      </c>
      <c r="G1090" s="10"/>
      <c r="H1090" s="18" t="str">
        <f aca="false">IF(OR($B1090="",$D1090=""),"",IFERROR(INDEX('Tarifs negocies'!$C$5:$C$404,MATCH($B1090&amp;"|"&amp;$D1090,'Tarifs negocies'!$D$5:$D$404,0)),IFERROR(INDEX(Catalogue!$D$5:$D$304,MATCH($D1090,Catalogue!$A$5:$A$304,0))*(1-IFERROR(INDEX(Clients!$F$5:$F$204,MATCH($B1090,Clients!$A$5:$A$204,0)),0)),"")))</f>
        <v/>
      </c>
      <c r="I1090" s="18" t="str">
        <f aca="false">IF(OR($G1090="",$H1090=""),"",$G1090*$H1090)</f>
        <v/>
      </c>
      <c r="J1090" s="15"/>
      <c r="K1090" s="10"/>
    </row>
    <row r="1091" customFormat="false" ht="15" hidden="false" customHeight="false" outlineLevel="0" collapsed="false">
      <c r="A1091" s="15"/>
      <c r="B1091" s="10"/>
      <c r="C1091" s="16" t="str">
        <f aca="false">IF($B1091="","",IFERROR(INDEX(Clients!$B$5:$B$204,MATCH($B1091,Clients!$A$5:$A$204,0)),"Code client inconnu"))</f>
        <v/>
      </c>
      <c r="D1091" s="10"/>
      <c r="E1091" s="16" t="str">
        <f aca="false">IF($D1091="","",IFERROR(INDEX(Catalogue!$B$5:$B$304,MATCH($D1091,Catalogue!$A$5:$A$304,0)),"Code produit inconnu"))</f>
        <v/>
      </c>
      <c r="F1091" s="17" t="str">
        <f aca="false">IF($D1091="","",IFERROR(INDEX(Catalogue!$C$5:$C$304,MATCH($D1091,Catalogue!$A$5:$A$304,0)),""))</f>
        <v/>
      </c>
      <c r="G1091" s="10"/>
      <c r="H1091" s="18" t="str">
        <f aca="false">IF(OR($B1091="",$D1091=""),"",IFERROR(INDEX('Tarifs negocies'!$C$5:$C$404,MATCH($B1091&amp;"|"&amp;$D1091,'Tarifs negocies'!$D$5:$D$404,0)),IFERROR(INDEX(Catalogue!$D$5:$D$304,MATCH($D1091,Catalogue!$A$5:$A$304,0))*(1-IFERROR(INDEX(Clients!$F$5:$F$204,MATCH($B1091,Clients!$A$5:$A$204,0)),0)),"")))</f>
        <v/>
      </c>
      <c r="I1091" s="18" t="str">
        <f aca="false">IF(OR($G1091="",$H1091=""),"",$G1091*$H1091)</f>
        <v/>
      </c>
      <c r="J1091" s="15"/>
      <c r="K1091" s="10"/>
    </row>
    <row r="1092" customFormat="false" ht="15" hidden="false" customHeight="false" outlineLevel="0" collapsed="false">
      <c r="A1092" s="15"/>
      <c r="B1092" s="10"/>
      <c r="C1092" s="16" t="str">
        <f aca="false">IF($B1092="","",IFERROR(INDEX(Clients!$B$5:$B$204,MATCH($B1092,Clients!$A$5:$A$204,0)),"Code client inconnu"))</f>
        <v/>
      </c>
      <c r="D1092" s="10"/>
      <c r="E1092" s="16" t="str">
        <f aca="false">IF($D1092="","",IFERROR(INDEX(Catalogue!$B$5:$B$304,MATCH($D1092,Catalogue!$A$5:$A$304,0)),"Code produit inconnu"))</f>
        <v/>
      </c>
      <c r="F1092" s="17" t="str">
        <f aca="false">IF($D1092="","",IFERROR(INDEX(Catalogue!$C$5:$C$304,MATCH($D1092,Catalogue!$A$5:$A$304,0)),""))</f>
        <v/>
      </c>
      <c r="G1092" s="10"/>
      <c r="H1092" s="18" t="str">
        <f aca="false">IF(OR($B1092="",$D1092=""),"",IFERROR(INDEX('Tarifs negocies'!$C$5:$C$404,MATCH($B1092&amp;"|"&amp;$D1092,'Tarifs negocies'!$D$5:$D$404,0)),IFERROR(INDEX(Catalogue!$D$5:$D$304,MATCH($D1092,Catalogue!$A$5:$A$304,0))*(1-IFERROR(INDEX(Clients!$F$5:$F$204,MATCH($B1092,Clients!$A$5:$A$204,0)),0)),"")))</f>
        <v/>
      </c>
      <c r="I1092" s="18" t="str">
        <f aca="false">IF(OR($G1092="",$H1092=""),"",$G1092*$H1092)</f>
        <v/>
      </c>
      <c r="J1092" s="15"/>
      <c r="K1092" s="10"/>
    </row>
    <row r="1093" customFormat="false" ht="15" hidden="false" customHeight="false" outlineLevel="0" collapsed="false">
      <c r="A1093" s="15"/>
      <c r="B1093" s="10"/>
      <c r="C1093" s="16" t="str">
        <f aca="false">IF($B1093="","",IFERROR(INDEX(Clients!$B$5:$B$204,MATCH($B1093,Clients!$A$5:$A$204,0)),"Code client inconnu"))</f>
        <v/>
      </c>
      <c r="D1093" s="10"/>
      <c r="E1093" s="16" t="str">
        <f aca="false">IF($D1093="","",IFERROR(INDEX(Catalogue!$B$5:$B$304,MATCH($D1093,Catalogue!$A$5:$A$304,0)),"Code produit inconnu"))</f>
        <v/>
      </c>
      <c r="F1093" s="17" t="str">
        <f aca="false">IF($D1093="","",IFERROR(INDEX(Catalogue!$C$5:$C$304,MATCH($D1093,Catalogue!$A$5:$A$304,0)),""))</f>
        <v/>
      </c>
      <c r="G1093" s="10"/>
      <c r="H1093" s="18" t="str">
        <f aca="false">IF(OR($B1093="",$D1093=""),"",IFERROR(INDEX('Tarifs negocies'!$C$5:$C$404,MATCH($B1093&amp;"|"&amp;$D1093,'Tarifs negocies'!$D$5:$D$404,0)),IFERROR(INDEX(Catalogue!$D$5:$D$304,MATCH($D1093,Catalogue!$A$5:$A$304,0))*(1-IFERROR(INDEX(Clients!$F$5:$F$204,MATCH($B1093,Clients!$A$5:$A$204,0)),0)),"")))</f>
        <v/>
      </c>
      <c r="I1093" s="18" t="str">
        <f aca="false">IF(OR($G1093="",$H1093=""),"",$G1093*$H1093)</f>
        <v/>
      </c>
      <c r="J1093" s="15"/>
      <c r="K1093" s="10"/>
    </row>
    <row r="1094" customFormat="false" ht="15" hidden="false" customHeight="false" outlineLevel="0" collapsed="false">
      <c r="A1094" s="15"/>
      <c r="B1094" s="10"/>
      <c r="C1094" s="16" t="str">
        <f aca="false">IF($B1094="","",IFERROR(INDEX(Clients!$B$5:$B$204,MATCH($B1094,Clients!$A$5:$A$204,0)),"Code client inconnu"))</f>
        <v/>
      </c>
      <c r="D1094" s="10"/>
      <c r="E1094" s="16" t="str">
        <f aca="false">IF($D1094="","",IFERROR(INDEX(Catalogue!$B$5:$B$304,MATCH($D1094,Catalogue!$A$5:$A$304,0)),"Code produit inconnu"))</f>
        <v/>
      </c>
      <c r="F1094" s="17" t="str">
        <f aca="false">IF($D1094="","",IFERROR(INDEX(Catalogue!$C$5:$C$304,MATCH($D1094,Catalogue!$A$5:$A$304,0)),""))</f>
        <v/>
      </c>
      <c r="G1094" s="10"/>
      <c r="H1094" s="18" t="str">
        <f aca="false">IF(OR($B1094="",$D1094=""),"",IFERROR(INDEX('Tarifs negocies'!$C$5:$C$404,MATCH($B1094&amp;"|"&amp;$D1094,'Tarifs negocies'!$D$5:$D$404,0)),IFERROR(INDEX(Catalogue!$D$5:$D$304,MATCH($D1094,Catalogue!$A$5:$A$304,0))*(1-IFERROR(INDEX(Clients!$F$5:$F$204,MATCH($B1094,Clients!$A$5:$A$204,0)),0)),"")))</f>
        <v/>
      </c>
      <c r="I1094" s="18" t="str">
        <f aca="false">IF(OR($G1094="",$H1094=""),"",$G1094*$H1094)</f>
        <v/>
      </c>
      <c r="J1094" s="15"/>
      <c r="K1094" s="10"/>
    </row>
    <row r="1095" customFormat="false" ht="15" hidden="false" customHeight="false" outlineLevel="0" collapsed="false">
      <c r="A1095" s="15"/>
      <c r="B1095" s="10"/>
      <c r="C1095" s="16" t="str">
        <f aca="false">IF($B1095="","",IFERROR(INDEX(Clients!$B$5:$B$204,MATCH($B1095,Clients!$A$5:$A$204,0)),"Code client inconnu"))</f>
        <v/>
      </c>
      <c r="D1095" s="10"/>
      <c r="E1095" s="16" t="str">
        <f aca="false">IF($D1095="","",IFERROR(INDEX(Catalogue!$B$5:$B$304,MATCH($D1095,Catalogue!$A$5:$A$304,0)),"Code produit inconnu"))</f>
        <v/>
      </c>
      <c r="F1095" s="17" t="str">
        <f aca="false">IF($D1095="","",IFERROR(INDEX(Catalogue!$C$5:$C$304,MATCH($D1095,Catalogue!$A$5:$A$304,0)),""))</f>
        <v/>
      </c>
      <c r="G1095" s="10"/>
      <c r="H1095" s="18" t="str">
        <f aca="false">IF(OR($B1095="",$D1095=""),"",IFERROR(INDEX('Tarifs negocies'!$C$5:$C$404,MATCH($B1095&amp;"|"&amp;$D1095,'Tarifs negocies'!$D$5:$D$404,0)),IFERROR(INDEX(Catalogue!$D$5:$D$304,MATCH($D1095,Catalogue!$A$5:$A$304,0))*(1-IFERROR(INDEX(Clients!$F$5:$F$204,MATCH($B1095,Clients!$A$5:$A$204,0)),0)),"")))</f>
        <v/>
      </c>
      <c r="I1095" s="18" t="str">
        <f aca="false">IF(OR($G1095="",$H1095=""),"",$G1095*$H1095)</f>
        <v/>
      </c>
      <c r="J1095" s="15"/>
      <c r="K1095" s="10"/>
    </row>
    <row r="1096" customFormat="false" ht="15" hidden="false" customHeight="false" outlineLevel="0" collapsed="false">
      <c r="A1096" s="15"/>
      <c r="B1096" s="10"/>
      <c r="C1096" s="16" t="str">
        <f aca="false">IF($B1096="","",IFERROR(INDEX(Clients!$B$5:$B$204,MATCH($B1096,Clients!$A$5:$A$204,0)),"Code client inconnu"))</f>
        <v/>
      </c>
      <c r="D1096" s="10"/>
      <c r="E1096" s="16" t="str">
        <f aca="false">IF($D1096="","",IFERROR(INDEX(Catalogue!$B$5:$B$304,MATCH($D1096,Catalogue!$A$5:$A$304,0)),"Code produit inconnu"))</f>
        <v/>
      </c>
      <c r="F1096" s="17" t="str">
        <f aca="false">IF($D1096="","",IFERROR(INDEX(Catalogue!$C$5:$C$304,MATCH($D1096,Catalogue!$A$5:$A$304,0)),""))</f>
        <v/>
      </c>
      <c r="G1096" s="10"/>
      <c r="H1096" s="18" t="str">
        <f aca="false">IF(OR($B1096="",$D1096=""),"",IFERROR(INDEX('Tarifs negocies'!$C$5:$C$404,MATCH($B1096&amp;"|"&amp;$D1096,'Tarifs negocies'!$D$5:$D$404,0)),IFERROR(INDEX(Catalogue!$D$5:$D$304,MATCH($D1096,Catalogue!$A$5:$A$304,0))*(1-IFERROR(INDEX(Clients!$F$5:$F$204,MATCH($B1096,Clients!$A$5:$A$204,0)),0)),"")))</f>
        <v/>
      </c>
      <c r="I1096" s="18" t="str">
        <f aca="false">IF(OR($G1096="",$H1096=""),"",$G1096*$H1096)</f>
        <v/>
      </c>
      <c r="J1096" s="15"/>
      <c r="K1096" s="10"/>
    </row>
    <row r="1097" customFormat="false" ht="15" hidden="false" customHeight="false" outlineLevel="0" collapsed="false">
      <c r="A1097" s="15"/>
      <c r="B1097" s="10"/>
      <c r="C1097" s="16" t="str">
        <f aca="false">IF($B1097="","",IFERROR(INDEX(Clients!$B$5:$B$204,MATCH($B1097,Clients!$A$5:$A$204,0)),"Code client inconnu"))</f>
        <v/>
      </c>
      <c r="D1097" s="10"/>
      <c r="E1097" s="16" t="str">
        <f aca="false">IF($D1097="","",IFERROR(INDEX(Catalogue!$B$5:$B$304,MATCH($D1097,Catalogue!$A$5:$A$304,0)),"Code produit inconnu"))</f>
        <v/>
      </c>
      <c r="F1097" s="17" t="str">
        <f aca="false">IF($D1097="","",IFERROR(INDEX(Catalogue!$C$5:$C$304,MATCH($D1097,Catalogue!$A$5:$A$304,0)),""))</f>
        <v/>
      </c>
      <c r="G1097" s="10"/>
      <c r="H1097" s="18" t="str">
        <f aca="false">IF(OR($B1097="",$D1097=""),"",IFERROR(INDEX('Tarifs negocies'!$C$5:$C$404,MATCH($B1097&amp;"|"&amp;$D1097,'Tarifs negocies'!$D$5:$D$404,0)),IFERROR(INDEX(Catalogue!$D$5:$D$304,MATCH($D1097,Catalogue!$A$5:$A$304,0))*(1-IFERROR(INDEX(Clients!$F$5:$F$204,MATCH($B1097,Clients!$A$5:$A$204,0)),0)),"")))</f>
        <v/>
      </c>
      <c r="I1097" s="18" t="str">
        <f aca="false">IF(OR($G1097="",$H1097=""),"",$G1097*$H1097)</f>
        <v/>
      </c>
      <c r="J1097" s="15"/>
      <c r="K1097" s="10"/>
    </row>
    <row r="1098" customFormat="false" ht="15" hidden="false" customHeight="false" outlineLevel="0" collapsed="false">
      <c r="A1098" s="15"/>
      <c r="B1098" s="10"/>
      <c r="C1098" s="16" t="str">
        <f aca="false">IF($B1098="","",IFERROR(INDEX(Clients!$B$5:$B$204,MATCH($B1098,Clients!$A$5:$A$204,0)),"Code client inconnu"))</f>
        <v/>
      </c>
      <c r="D1098" s="10"/>
      <c r="E1098" s="16" t="str">
        <f aca="false">IF($D1098="","",IFERROR(INDEX(Catalogue!$B$5:$B$304,MATCH($D1098,Catalogue!$A$5:$A$304,0)),"Code produit inconnu"))</f>
        <v/>
      </c>
      <c r="F1098" s="17" t="str">
        <f aca="false">IF($D1098="","",IFERROR(INDEX(Catalogue!$C$5:$C$304,MATCH($D1098,Catalogue!$A$5:$A$304,0)),""))</f>
        <v/>
      </c>
      <c r="G1098" s="10"/>
      <c r="H1098" s="18" t="str">
        <f aca="false">IF(OR($B1098="",$D1098=""),"",IFERROR(INDEX('Tarifs negocies'!$C$5:$C$404,MATCH($B1098&amp;"|"&amp;$D1098,'Tarifs negocies'!$D$5:$D$404,0)),IFERROR(INDEX(Catalogue!$D$5:$D$304,MATCH($D1098,Catalogue!$A$5:$A$304,0))*(1-IFERROR(INDEX(Clients!$F$5:$F$204,MATCH($B1098,Clients!$A$5:$A$204,0)),0)),"")))</f>
        <v/>
      </c>
      <c r="I1098" s="18" t="str">
        <f aca="false">IF(OR($G1098="",$H1098=""),"",$G1098*$H1098)</f>
        <v/>
      </c>
      <c r="J1098" s="15"/>
      <c r="K1098" s="10"/>
    </row>
    <row r="1099" customFormat="false" ht="15" hidden="false" customHeight="false" outlineLevel="0" collapsed="false">
      <c r="A1099" s="15"/>
      <c r="B1099" s="10"/>
      <c r="C1099" s="16" t="str">
        <f aca="false">IF($B1099="","",IFERROR(INDEX(Clients!$B$5:$B$204,MATCH($B1099,Clients!$A$5:$A$204,0)),"Code client inconnu"))</f>
        <v/>
      </c>
      <c r="D1099" s="10"/>
      <c r="E1099" s="16" t="str">
        <f aca="false">IF($D1099="","",IFERROR(INDEX(Catalogue!$B$5:$B$304,MATCH($D1099,Catalogue!$A$5:$A$304,0)),"Code produit inconnu"))</f>
        <v/>
      </c>
      <c r="F1099" s="17" t="str">
        <f aca="false">IF($D1099="","",IFERROR(INDEX(Catalogue!$C$5:$C$304,MATCH($D1099,Catalogue!$A$5:$A$304,0)),""))</f>
        <v/>
      </c>
      <c r="G1099" s="10"/>
      <c r="H1099" s="18" t="str">
        <f aca="false">IF(OR($B1099="",$D1099=""),"",IFERROR(INDEX('Tarifs negocies'!$C$5:$C$404,MATCH($B1099&amp;"|"&amp;$D1099,'Tarifs negocies'!$D$5:$D$404,0)),IFERROR(INDEX(Catalogue!$D$5:$D$304,MATCH($D1099,Catalogue!$A$5:$A$304,0))*(1-IFERROR(INDEX(Clients!$F$5:$F$204,MATCH($B1099,Clients!$A$5:$A$204,0)),0)),"")))</f>
        <v/>
      </c>
      <c r="I1099" s="18" t="str">
        <f aca="false">IF(OR($G1099="",$H1099=""),"",$G1099*$H1099)</f>
        <v/>
      </c>
      <c r="J1099" s="15"/>
      <c r="K1099" s="10"/>
    </row>
    <row r="1100" customFormat="false" ht="15" hidden="false" customHeight="false" outlineLevel="0" collapsed="false">
      <c r="A1100" s="15"/>
      <c r="B1100" s="10"/>
      <c r="C1100" s="16" t="str">
        <f aca="false">IF($B1100="","",IFERROR(INDEX(Clients!$B$5:$B$204,MATCH($B1100,Clients!$A$5:$A$204,0)),"Code client inconnu"))</f>
        <v/>
      </c>
      <c r="D1100" s="10"/>
      <c r="E1100" s="16" t="str">
        <f aca="false">IF($D1100="","",IFERROR(INDEX(Catalogue!$B$5:$B$304,MATCH($D1100,Catalogue!$A$5:$A$304,0)),"Code produit inconnu"))</f>
        <v/>
      </c>
      <c r="F1100" s="17" t="str">
        <f aca="false">IF($D1100="","",IFERROR(INDEX(Catalogue!$C$5:$C$304,MATCH($D1100,Catalogue!$A$5:$A$304,0)),""))</f>
        <v/>
      </c>
      <c r="G1100" s="10"/>
      <c r="H1100" s="18" t="str">
        <f aca="false">IF(OR($B1100="",$D1100=""),"",IFERROR(INDEX('Tarifs negocies'!$C$5:$C$404,MATCH($B1100&amp;"|"&amp;$D1100,'Tarifs negocies'!$D$5:$D$404,0)),IFERROR(INDEX(Catalogue!$D$5:$D$304,MATCH($D1100,Catalogue!$A$5:$A$304,0))*(1-IFERROR(INDEX(Clients!$F$5:$F$204,MATCH($B1100,Clients!$A$5:$A$204,0)),0)),"")))</f>
        <v/>
      </c>
      <c r="I1100" s="18" t="str">
        <f aca="false">IF(OR($G1100="",$H1100=""),"",$G1100*$H1100)</f>
        <v/>
      </c>
      <c r="J1100" s="15"/>
      <c r="K1100" s="10"/>
    </row>
    <row r="1101" customFormat="false" ht="15" hidden="false" customHeight="false" outlineLevel="0" collapsed="false">
      <c r="A1101" s="15"/>
      <c r="B1101" s="10"/>
      <c r="C1101" s="16" t="str">
        <f aca="false">IF($B1101="","",IFERROR(INDEX(Clients!$B$5:$B$204,MATCH($B1101,Clients!$A$5:$A$204,0)),"Code client inconnu"))</f>
        <v/>
      </c>
      <c r="D1101" s="10"/>
      <c r="E1101" s="16" t="str">
        <f aca="false">IF($D1101="","",IFERROR(INDEX(Catalogue!$B$5:$B$304,MATCH($D1101,Catalogue!$A$5:$A$304,0)),"Code produit inconnu"))</f>
        <v/>
      </c>
      <c r="F1101" s="17" t="str">
        <f aca="false">IF($D1101="","",IFERROR(INDEX(Catalogue!$C$5:$C$304,MATCH($D1101,Catalogue!$A$5:$A$304,0)),""))</f>
        <v/>
      </c>
      <c r="G1101" s="10"/>
      <c r="H1101" s="18" t="str">
        <f aca="false">IF(OR($B1101="",$D1101=""),"",IFERROR(INDEX('Tarifs negocies'!$C$5:$C$404,MATCH($B1101&amp;"|"&amp;$D1101,'Tarifs negocies'!$D$5:$D$404,0)),IFERROR(INDEX(Catalogue!$D$5:$D$304,MATCH($D1101,Catalogue!$A$5:$A$304,0))*(1-IFERROR(INDEX(Clients!$F$5:$F$204,MATCH($B1101,Clients!$A$5:$A$204,0)),0)),"")))</f>
        <v/>
      </c>
      <c r="I1101" s="18" t="str">
        <f aca="false">IF(OR($G1101="",$H1101=""),"",$G1101*$H1101)</f>
        <v/>
      </c>
      <c r="J1101" s="15"/>
      <c r="K1101" s="10"/>
    </row>
    <row r="1102" customFormat="false" ht="15" hidden="false" customHeight="false" outlineLevel="0" collapsed="false">
      <c r="A1102" s="15"/>
      <c r="B1102" s="10"/>
      <c r="C1102" s="16" t="str">
        <f aca="false">IF($B1102="","",IFERROR(INDEX(Clients!$B$5:$B$204,MATCH($B1102,Clients!$A$5:$A$204,0)),"Code client inconnu"))</f>
        <v/>
      </c>
      <c r="D1102" s="10"/>
      <c r="E1102" s="16" t="str">
        <f aca="false">IF($D1102="","",IFERROR(INDEX(Catalogue!$B$5:$B$304,MATCH($D1102,Catalogue!$A$5:$A$304,0)),"Code produit inconnu"))</f>
        <v/>
      </c>
      <c r="F1102" s="17" t="str">
        <f aca="false">IF($D1102="","",IFERROR(INDEX(Catalogue!$C$5:$C$304,MATCH($D1102,Catalogue!$A$5:$A$304,0)),""))</f>
        <v/>
      </c>
      <c r="G1102" s="10"/>
      <c r="H1102" s="18" t="str">
        <f aca="false">IF(OR($B1102="",$D1102=""),"",IFERROR(INDEX('Tarifs negocies'!$C$5:$C$404,MATCH($B1102&amp;"|"&amp;$D1102,'Tarifs negocies'!$D$5:$D$404,0)),IFERROR(INDEX(Catalogue!$D$5:$D$304,MATCH($D1102,Catalogue!$A$5:$A$304,0))*(1-IFERROR(INDEX(Clients!$F$5:$F$204,MATCH($B1102,Clients!$A$5:$A$204,0)),0)),"")))</f>
        <v/>
      </c>
      <c r="I1102" s="18" t="str">
        <f aca="false">IF(OR($G1102="",$H1102=""),"",$G1102*$H1102)</f>
        <v/>
      </c>
      <c r="J1102" s="15"/>
      <c r="K1102" s="10"/>
    </row>
    <row r="1103" customFormat="false" ht="15" hidden="false" customHeight="false" outlineLevel="0" collapsed="false">
      <c r="A1103" s="15"/>
      <c r="B1103" s="10"/>
      <c r="C1103" s="16" t="str">
        <f aca="false">IF($B1103="","",IFERROR(INDEX(Clients!$B$5:$B$204,MATCH($B1103,Clients!$A$5:$A$204,0)),"Code client inconnu"))</f>
        <v/>
      </c>
      <c r="D1103" s="10"/>
      <c r="E1103" s="16" t="str">
        <f aca="false">IF($D1103="","",IFERROR(INDEX(Catalogue!$B$5:$B$304,MATCH($D1103,Catalogue!$A$5:$A$304,0)),"Code produit inconnu"))</f>
        <v/>
      </c>
      <c r="F1103" s="17" t="str">
        <f aca="false">IF($D1103="","",IFERROR(INDEX(Catalogue!$C$5:$C$304,MATCH($D1103,Catalogue!$A$5:$A$304,0)),""))</f>
        <v/>
      </c>
      <c r="G1103" s="10"/>
      <c r="H1103" s="18" t="str">
        <f aca="false">IF(OR($B1103="",$D1103=""),"",IFERROR(INDEX('Tarifs negocies'!$C$5:$C$404,MATCH($B1103&amp;"|"&amp;$D1103,'Tarifs negocies'!$D$5:$D$404,0)),IFERROR(INDEX(Catalogue!$D$5:$D$304,MATCH($D1103,Catalogue!$A$5:$A$304,0))*(1-IFERROR(INDEX(Clients!$F$5:$F$204,MATCH($B1103,Clients!$A$5:$A$204,0)),0)),"")))</f>
        <v/>
      </c>
      <c r="I1103" s="18" t="str">
        <f aca="false">IF(OR($G1103="",$H1103=""),"",$G1103*$H1103)</f>
        <v/>
      </c>
      <c r="J1103" s="15"/>
      <c r="K1103" s="10"/>
    </row>
    <row r="1104" customFormat="false" ht="15" hidden="false" customHeight="false" outlineLevel="0" collapsed="false">
      <c r="A1104" s="15"/>
      <c r="B1104" s="10"/>
      <c r="C1104" s="16" t="str">
        <f aca="false">IF($B1104="","",IFERROR(INDEX(Clients!$B$5:$B$204,MATCH($B1104,Clients!$A$5:$A$204,0)),"Code client inconnu"))</f>
        <v/>
      </c>
      <c r="D1104" s="10"/>
      <c r="E1104" s="16" t="str">
        <f aca="false">IF($D1104="","",IFERROR(INDEX(Catalogue!$B$5:$B$304,MATCH($D1104,Catalogue!$A$5:$A$304,0)),"Code produit inconnu"))</f>
        <v/>
      </c>
      <c r="F1104" s="17" t="str">
        <f aca="false">IF($D1104="","",IFERROR(INDEX(Catalogue!$C$5:$C$304,MATCH($D1104,Catalogue!$A$5:$A$304,0)),""))</f>
        <v/>
      </c>
      <c r="G1104" s="10"/>
      <c r="H1104" s="18" t="str">
        <f aca="false">IF(OR($B1104="",$D1104=""),"",IFERROR(INDEX('Tarifs negocies'!$C$5:$C$404,MATCH($B1104&amp;"|"&amp;$D1104,'Tarifs negocies'!$D$5:$D$404,0)),IFERROR(INDEX(Catalogue!$D$5:$D$304,MATCH($D1104,Catalogue!$A$5:$A$304,0))*(1-IFERROR(INDEX(Clients!$F$5:$F$204,MATCH($B1104,Clients!$A$5:$A$204,0)),0)),"")))</f>
        <v/>
      </c>
      <c r="I1104" s="18" t="str">
        <f aca="false">IF(OR($G1104="",$H1104=""),"",$G1104*$H1104)</f>
        <v/>
      </c>
      <c r="J1104" s="15"/>
      <c r="K1104" s="10"/>
    </row>
    <row r="1105" customFormat="false" ht="15" hidden="false" customHeight="false" outlineLevel="0" collapsed="false">
      <c r="A1105" s="15"/>
      <c r="B1105" s="10"/>
      <c r="C1105" s="16" t="str">
        <f aca="false">IF($B1105="","",IFERROR(INDEX(Clients!$B$5:$B$204,MATCH($B1105,Clients!$A$5:$A$204,0)),"Code client inconnu"))</f>
        <v/>
      </c>
      <c r="D1105" s="10"/>
      <c r="E1105" s="16" t="str">
        <f aca="false">IF($D1105="","",IFERROR(INDEX(Catalogue!$B$5:$B$304,MATCH($D1105,Catalogue!$A$5:$A$304,0)),"Code produit inconnu"))</f>
        <v/>
      </c>
      <c r="F1105" s="17" t="str">
        <f aca="false">IF($D1105="","",IFERROR(INDEX(Catalogue!$C$5:$C$304,MATCH($D1105,Catalogue!$A$5:$A$304,0)),""))</f>
        <v/>
      </c>
      <c r="G1105" s="10"/>
      <c r="H1105" s="18" t="str">
        <f aca="false">IF(OR($B1105="",$D1105=""),"",IFERROR(INDEX('Tarifs negocies'!$C$5:$C$404,MATCH($B1105&amp;"|"&amp;$D1105,'Tarifs negocies'!$D$5:$D$404,0)),IFERROR(INDEX(Catalogue!$D$5:$D$304,MATCH($D1105,Catalogue!$A$5:$A$304,0))*(1-IFERROR(INDEX(Clients!$F$5:$F$204,MATCH($B1105,Clients!$A$5:$A$204,0)),0)),"")))</f>
        <v/>
      </c>
      <c r="I1105" s="18" t="str">
        <f aca="false">IF(OR($G1105="",$H1105=""),"",$G1105*$H1105)</f>
        <v/>
      </c>
      <c r="J1105" s="15"/>
      <c r="K1105" s="10"/>
    </row>
    <row r="1106" customFormat="false" ht="15" hidden="false" customHeight="false" outlineLevel="0" collapsed="false">
      <c r="A1106" s="15"/>
      <c r="B1106" s="10"/>
      <c r="C1106" s="16" t="str">
        <f aca="false">IF($B1106="","",IFERROR(INDEX(Clients!$B$5:$B$204,MATCH($B1106,Clients!$A$5:$A$204,0)),"Code client inconnu"))</f>
        <v/>
      </c>
      <c r="D1106" s="10"/>
      <c r="E1106" s="16" t="str">
        <f aca="false">IF($D1106="","",IFERROR(INDEX(Catalogue!$B$5:$B$304,MATCH($D1106,Catalogue!$A$5:$A$304,0)),"Code produit inconnu"))</f>
        <v/>
      </c>
      <c r="F1106" s="17" t="str">
        <f aca="false">IF($D1106="","",IFERROR(INDEX(Catalogue!$C$5:$C$304,MATCH($D1106,Catalogue!$A$5:$A$304,0)),""))</f>
        <v/>
      </c>
      <c r="G1106" s="10"/>
      <c r="H1106" s="18" t="str">
        <f aca="false">IF(OR($B1106="",$D1106=""),"",IFERROR(INDEX('Tarifs negocies'!$C$5:$C$404,MATCH($B1106&amp;"|"&amp;$D1106,'Tarifs negocies'!$D$5:$D$404,0)),IFERROR(INDEX(Catalogue!$D$5:$D$304,MATCH($D1106,Catalogue!$A$5:$A$304,0))*(1-IFERROR(INDEX(Clients!$F$5:$F$204,MATCH($B1106,Clients!$A$5:$A$204,0)),0)),"")))</f>
        <v/>
      </c>
      <c r="I1106" s="18" t="str">
        <f aca="false">IF(OR($G1106="",$H1106=""),"",$G1106*$H1106)</f>
        <v/>
      </c>
      <c r="J1106" s="15"/>
      <c r="K1106" s="10"/>
    </row>
    <row r="1107" customFormat="false" ht="15" hidden="false" customHeight="false" outlineLevel="0" collapsed="false">
      <c r="A1107" s="15"/>
      <c r="B1107" s="10"/>
      <c r="C1107" s="16" t="str">
        <f aca="false">IF($B1107="","",IFERROR(INDEX(Clients!$B$5:$B$204,MATCH($B1107,Clients!$A$5:$A$204,0)),"Code client inconnu"))</f>
        <v/>
      </c>
      <c r="D1107" s="10"/>
      <c r="E1107" s="16" t="str">
        <f aca="false">IF($D1107="","",IFERROR(INDEX(Catalogue!$B$5:$B$304,MATCH($D1107,Catalogue!$A$5:$A$304,0)),"Code produit inconnu"))</f>
        <v/>
      </c>
      <c r="F1107" s="17" t="str">
        <f aca="false">IF($D1107="","",IFERROR(INDEX(Catalogue!$C$5:$C$304,MATCH($D1107,Catalogue!$A$5:$A$304,0)),""))</f>
        <v/>
      </c>
      <c r="G1107" s="10"/>
      <c r="H1107" s="18" t="str">
        <f aca="false">IF(OR($B1107="",$D1107=""),"",IFERROR(INDEX('Tarifs negocies'!$C$5:$C$404,MATCH($B1107&amp;"|"&amp;$D1107,'Tarifs negocies'!$D$5:$D$404,0)),IFERROR(INDEX(Catalogue!$D$5:$D$304,MATCH($D1107,Catalogue!$A$5:$A$304,0))*(1-IFERROR(INDEX(Clients!$F$5:$F$204,MATCH($B1107,Clients!$A$5:$A$204,0)),0)),"")))</f>
        <v/>
      </c>
      <c r="I1107" s="18" t="str">
        <f aca="false">IF(OR($G1107="",$H1107=""),"",$G1107*$H1107)</f>
        <v/>
      </c>
      <c r="J1107" s="15"/>
      <c r="K1107" s="10"/>
    </row>
    <row r="1108" customFormat="false" ht="15" hidden="false" customHeight="false" outlineLevel="0" collapsed="false">
      <c r="A1108" s="15"/>
      <c r="B1108" s="10"/>
      <c r="C1108" s="16" t="str">
        <f aca="false">IF($B1108="","",IFERROR(INDEX(Clients!$B$5:$B$204,MATCH($B1108,Clients!$A$5:$A$204,0)),"Code client inconnu"))</f>
        <v/>
      </c>
      <c r="D1108" s="10"/>
      <c r="E1108" s="16" t="str">
        <f aca="false">IF($D1108="","",IFERROR(INDEX(Catalogue!$B$5:$B$304,MATCH($D1108,Catalogue!$A$5:$A$304,0)),"Code produit inconnu"))</f>
        <v/>
      </c>
      <c r="F1108" s="17" t="str">
        <f aca="false">IF($D1108="","",IFERROR(INDEX(Catalogue!$C$5:$C$304,MATCH($D1108,Catalogue!$A$5:$A$304,0)),""))</f>
        <v/>
      </c>
      <c r="G1108" s="10"/>
      <c r="H1108" s="18" t="str">
        <f aca="false">IF(OR($B1108="",$D1108=""),"",IFERROR(INDEX('Tarifs negocies'!$C$5:$C$404,MATCH($B1108&amp;"|"&amp;$D1108,'Tarifs negocies'!$D$5:$D$404,0)),IFERROR(INDEX(Catalogue!$D$5:$D$304,MATCH($D1108,Catalogue!$A$5:$A$304,0))*(1-IFERROR(INDEX(Clients!$F$5:$F$204,MATCH($B1108,Clients!$A$5:$A$204,0)),0)),"")))</f>
        <v/>
      </c>
      <c r="I1108" s="18" t="str">
        <f aca="false">IF(OR($G1108="",$H1108=""),"",$G1108*$H1108)</f>
        <v/>
      </c>
      <c r="J1108" s="15"/>
      <c r="K1108" s="10"/>
    </row>
    <row r="1109" customFormat="false" ht="15" hidden="false" customHeight="false" outlineLevel="0" collapsed="false">
      <c r="A1109" s="15"/>
      <c r="B1109" s="10"/>
      <c r="C1109" s="16" t="str">
        <f aca="false">IF($B1109="","",IFERROR(INDEX(Clients!$B$5:$B$204,MATCH($B1109,Clients!$A$5:$A$204,0)),"Code client inconnu"))</f>
        <v/>
      </c>
      <c r="D1109" s="10"/>
      <c r="E1109" s="16" t="str">
        <f aca="false">IF($D1109="","",IFERROR(INDEX(Catalogue!$B$5:$B$304,MATCH($D1109,Catalogue!$A$5:$A$304,0)),"Code produit inconnu"))</f>
        <v/>
      </c>
      <c r="F1109" s="17" t="str">
        <f aca="false">IF($D1109="","",IFERROR(INDEX(Catalogue!$C$5:$C$304,MATCH($D1109,Catalogue!$A$5:$A$304,0)),""))</f>
        <v/>
      </c>
      <c r="G1109" s="10"/>
      <c r="H1109" s="18" t="str">
        <f aca="false">IF(OR($B1109="",$D1109=""),"",IFERROR(INDEX('Tarifs negocies'!$C$5:$C$404,MATCH($B1109&amp;"|"&amp;$D1109,'Tarifs negocies'!$D$5:$D$404,0)),IFERROR(INDEX(Catalogue!$D$5:$D$304,MATCH($D1109,Catalogue!$A$5:$A$304,0))*(1-IFERROR(INDEX(Clients!$F$5:$F$204,MATCH($B1109,Clients!$A$5:$A$204,0)),0)),"")))</f>
        <v/>
      </c>
      <c r="I1109" s="18" t="str">
        <f aca="false">IF(OR($G1109="",$H1109=""),"",$G1109*$H1109)</f>
        <v/>
      </c>
      <c r="J1109" s="15"/>
      <c r="K1109" s="10"/>
    </row>
    <row r="1110" customFormat="false" ht="15" hidden="false" customHeight="false" outlineLevel="0" collapsed="false">
      <c r="A1110" s="15"/>
      <c r="B1110" s="10"/>
      <c r="C1110" s="16" t="str">
        <f aca="false">IF($B1110="","",IFERROR(INDEX(Clients!$B$5:$B$204,MATCH($B1110,Clients!$A$5:$A$204,0)),"Code client inconnu"))</f>
        <v/>
      </c>
      <c r="D1110" s="10"/>
      <c r="E1110" s="16" t="str">
        <f aca="false">IF($D1110="","",IFERROR(INDEX(Catalogue!$B$5:$B$304,MATCH($D1110,Catalogue!$A$5:$A$304,0)),"Code produit inconnu"))</f>
        <v/>
      </c>
      <c r="F1110" s="17" t="str">
        <f aca="false">IF($D1110="","",IFERROR(INDEX(Catalogue!$C$5:$C$304,MATCH($D1110,Catalogue!$A$5:$A$304,0)),""))</f>
        <v/>
      </c>
      <c r="G1110" s="10"/>
      <c r="H1110" s="18" t="str">
        <f aca="false">IF(OR($B1110="",$D1110=""),"",IFERROR(INDEX('Tarifs negocies'!$C$5:$C$404,MATCH($B1110&amp;"|"&amp;$D1110,'Tarifs negocies'!$D$5:$D$404,0)),IFERROR(INDEX(Catalogue!$D$5:$D$304,MATCH($D1110,Catalogue!$A$5:$A$304,0))*(1-IFERROR(INDEX(Clients!$F$5:$F$204,MATCH($B1110,Clients!$A$5:$A$204,0)),0)),"")))</f>
        <v/>
      </c>
      <c r="I1110" s="18" t="str">
        <f aca="false">IF(OR($G1110="",$H1110=""),"",$G1110*$H1110)</f>
        <v/>
      </c>
      <c r="J1110" s="15"/>
      <c r="K1110" s="10"/>
    </row>
    <row r="1111" customFormat="false" ht="15" hidden="false" customHeight="false" outlineLevel="0" collapsed="false">
      <c r="A1111" s="15"/>
      <c r="B1111" s="10"/>
      <c r="C1111" s="16" t="str">
        <f aca="false">IF($B1111="","",IFERROR(INDEX(Clients!$B$5:$B$204,MATCH($B1111,Clients!$A$5:$A$204,0)),"Code client inconnu"))</f>
        <v/>
      </c>
      <c r="D1111" s="10"/>
      <c r="E1111" s="16" t="str">
        <f aca="false">IF($D1111="","",IFERROR(INDEX(Catalogue!$B$5:$B$304,MATCH($D1111,Catalogue!$A$5:$A$304,0)),"Code produit inconnu"))</f>
        <v/>
      </c>
      <c r="F1111" s="17" t="str">
        <f aca="false">IF($D1111="","",IFERROR(INDEX(Catalogue!$C$5:$C$304,MATCH($D1111,Catalogue!$A$5:$A$304,0)),""))</f>
        <v/>
      </c>
      <c r="G1111" s="10"/>
      <c r="H1111" s="18" t="str">
        <f aca="false">IF(OR($B1111="",$D1111=""),"",IFERROR(INDEX('Tarifs negocies'!$C$5:$C$404,MATCH($B1111&amp;"|"&amp;$D1111,'Tarifs negocies'!$D$5:$D$404,0)),IFERROR(INDEX(Catalogue!$D$5:$D$304,MATCH($D1111,Catalogue!$A$5:$A$304,0))*(1-IFERROR(INDEX(Clients!$F$5:$F$204,MATCH($B1111,Clients!$A$5:$A$204,0)),0)),"")))</f>
        <v/>
      </c>
      <c r="I1111" s="18" t="str">
        <f aca="false">IF(OR($G1111="",$H1111=""),"",$G1111*$H1111)</f>
        <v/>
      </c>
      <c r="J1111" s="15"/>
      <c r="K1111" s="10"/>
    </row>
    <row r="1112" customFormat="false" ht="15" hidden="false" customHeight="false" outlineLevel="0" collapsed="false">
      <c r="A1112" s="15"/>
      <c r="B1112" s="10"/>
      <c r="C1112" s="16" t="str">
        <f aca="false">IF($B1112="","",IFERROR(INDEX(Clients!$B$5:$B$204,MATCH($B1112,Clients!$A$5:$A$204,0)),"Code client inconnu"))</f>
        <v/>
      </c>
      <c r="D1112" s="10"/>
      <c r="E1112" s="16" t="str">
        <f aca="false">IF($D1112="","",IFERROR(INDEX(Catalogue!$B$5:$B$304,MATCH($D1112,Catalogue!$A$5:$A$304,0)),"Code produit inconnu"))</f>
        <v/>
      </c>
      <c r="F1112" s="17" t="str">
        <f aca="false">IF($D1112="","",IFERROR(INDEX(Catalogue!$C$5:$C$304,MATCH($D1112,Catalogue!$A$5:$A$304,0)),""))</f>
        <v/>
      </c>
      <c r="G1112" s="10"/>
      <c r="H1112" s="18" t="str">
        <f aca="false">IF(OR($B1112="",$D1112=""),"",IFERROR(INDEX('Tarifs negocies'!$C$5:$C$404,MATCH($B1112&amp;"|"&amp;$D1112,'Tarifs negocies'!$D$5:$D$404,0)),IFERROR(INDEX(Catalogue!$D$5:$D$304,MATCH($D1112,Catalogue!$A$5:$A$304,0))*(1-IFERROR(INDEX(Clients!$F$5:$F$204,MATCH($B1112,Clients!$A$5:$A$204,0)),0)),"")))</f>
        <v/>
      </c>
      <c r="I1112" s="18" t="str">
        <f aca="false">IF(OR($G1112="",$H1112=""),"",$G1112*$H1112)</f>
        <v/>
      </c>
      <c r="J1112" s="15"/>
      <c r="K1112" s="10"/>
    </row>
    <row r="1113" customFormat="false" ht="15" hidden="false" customHeight="false" outlineLevel="0" collapsed="false">
      <c r="A1113" s="15"/>
      <c r="B1113" s="10"/>
      <c r="C1113" s="16" t="str">
        <f aca="false">IF($B1113="","",IFERROR(INDEX(Clients!$B$5:$B$204,MATCH($B1113,Clients!$A$5:$A$204,0)),"Code client inconnu"))</f>
        <v/>
      </c>
      <c r="D1113" s="10"/>
      <c r="E1113" s="16" t="str">
        <f aca="false">IF($D1113="","",IFERROR(INDEX(Catalogue!$B$5:$B$304,MATCH($D1113,Catalogue!$A$5:$A$304,0)),"Code produit inconnu"))</f>
        <v/>
      </c>
      <c r="F1113" s="17" t="str">
        <f aca="false">IF($D1113="","",IFERROR(INDEX(Catalogue!$C$5:$C$304,MATCH($D1113,Catalogue!$A$5:$A$304,0)),""))</f>
        <v/>
      </c>
      <c r="G1113" s="10"/>
      <c r="H1113" s="18" t="str">
        <f aca="false">IF(OR($B1113="",$D1113=""),"",IFERROR(INDEX('Tarifs negocies'!$C$5:$C$404,MATCH($B1113&amp;"|"&amp;$D1113,'Tarifs negocies'!$D$5:$D$404,0)),IFERROR(INDEX(Catalogue!$D$5:$D$304,MATCH($D1113,Catalogue!$A$5:$A$304,0))*(1-IFERROR(INDEX(Clients!$F$5:$F$204,MATCH($B1113,Clients!$A$5:$A$204,0)),0)),"")))</f>
        <v/>
      </c>
      <c r="I1113" s="18" t="str">
        <f aca="false">IF(OR($G1113="",$H1113=""),"",$G1113*$H1113)</f>
        <v/>
      </c>
      <c r="J1113" s="15"/>
      <c r="K1113" s="10"/>
    </row>
    <row r="1114" customFormat="false" ht="15" hidden="false" customHeight="false" outlineLevel="0" collapsed="false">
      <c r="A1114" s="15"/>
      <c r="B1114" s="10"/>
      <c r="C1114" s="16" t="str">
        <f aca="false">IF($B1114="","",IFERROR(INDEX(Clients!$B$5:$B$204,MATCH($B1114,Clients!$A$5:$A$204,0)),"Code client inconnu"))</f>
        <v/>
      </c>
      <c r="D1114" s="10"/>
      <c r="E1114" s="16" t="str">
        <f aca="false">IF($D1114="","",IFERROR(INDEX(Catalogue!$B$5:$B$304,MATCH($D1114,Catalogue!$A$5:$A$304,0)),"Code produit inconnu"))</f>
        <v/>
      </c>
      <c r="F1114" s="17" t="str">
        <f aca="false">IF($D1114="","",IFERROR(INDEX(Catalogue!$C$5:$C$304,MATCH($D1114,Catalogue!$A$5:$A$304,0)),""))</f>
        <v/>
      </c>
      <c r="G1114" s="10"/>
      <c r="H1114" s="18" t="str">
        <f aca="false">IF(OR($B1114="",$D1114=""),"",IFERROR(INDEX('Tarifs negocies'!$C$5:$C$404,MATCH($B1114&amp;"|"&amp;$D1114,'Tarifs negocies'!$D$5:$D$404,0)),IFERROR(INDEX(Catalogue!$D$5:$D$304,MATCH($D1114,Catalogue!$A$5:$A$304,0))*(1-IFERROR(INDEX(Clients!$F$5:$F$204,MATCH($B1114,Clients!$A$5:$A$204,0)),0)),"")))</f>
        <v/>
      </c>
      <c r="I1114" s="18" t="str">
        <f aca="false">IF(OR($G1114="",$H1114=""),"",$G1114*$H1114)</f>
        <v/>
      </c>
      <c r="J1114" s="15"/>
      <c r="K1114" s="10"/>
    </row>
    <row r="1115" customFormat="false" ht="15" hidden="false" customHeight="false" outlineLevel="0" collapsed="false">
      <c r="A1115" s="15"/>
      <c r="B1115" s="10"/>
      <c r="C1115" s="16" t="str">
        <f aca="false">IF($B1115="","",IFERROR(INDEX(Clients!$B$5:$B$204,MATCH($B1115,Clients!$A$5:$A$204,0)),"Code client inconnu"))</f>
        <v/>
      </c>
      <c r="D1115" s="10"/>
      <c r="E1115" s="16" t="str">
        <f aca="false">IF($D1115="","",IFERROR(INDEX(Catalogue!$B$5:$B$304,MATCH($D1115,Catalogue!$A$5:$A$304,0)),"Code produit inconnu"))</f>
        <v/>
      </c>
      <c r="F1115" s="17" t="str">
        <f aca="false">IF($D1115="","",IFERROR(INDEX(Catalogue!$C$5:$C$304,MATCH($D1115,Catalogue!$A$5:$A$304,0)),""))</f>
        <v/>
      </c>
      <c r="G1115" s="10"/>
      <c r="H1115" s="18" t="str">
        <f aca="false">IF(OR($B1115="",$D1115=""),"",IFERROR(INDEX('Tarifs negocies'!$C$5:$C$404,MATCH($B1115&amp;"|"&amp;$D1115,'Tarifs negocies'!$D$5:$D$404,0)),IFERROR(INDEX(Catalogue!$D$5:$D$304,MATCH($D1115,Catalogue!$A$5:$A$304,0))*(1-IFERROR(INDEX(Clients!$F$5:$F$204,MATCH($B1115,Clients!$A$5:$A$204,0)),0)),"")))</f>
        <v/>
      </c>
      <c r="I1115" s="18" t="str">
        <f aca="false">IF(OR($G1115="",$H1115=""),"",$G1115*$H1115)</f>
        <v/>
      </c>
      <c r="J1115" s="15"/>
      <c r="K1115" s="10"/>
    </row>
    <row r="1116" customFormat="false" ht="15" hidden="false" customHeight="false" outlineLevel="0" collapsed="false">
      <c r="A1116" s="15"/>
      <c r="B1116" s="10"/>
      <c r="C1116" s="16" t="str">
        <f aca="false">IF($B1116="","",IFERROR(INDEX(Clients!$B$5:$B$204,MATCH($B1116,Clients!$A$5:$A$204,0)),"Code client inconnu"))</f>
        <v/>
      </c>
      <c r="D1116" s="10"/>
      <c r="E1116" s="16" t="str">
        <f aca="false">IF($D1116="","",IFERROR(INDEX(Catalogue!$B$5:$B$304,MATCH($D1116,Catalogue!$A$5:$A$304,0)),"Code produit inconnu"))</f>
        <v/>
      </c>
      <c r="F1116" s="17" t="str">
        <f aca="false">IF($D1116="","",IFERROR(INDEX(Catalogue!$C$5:$C$304,MATCH($D1116,Catalogue!$A$5:$A$304,0)),""))</f>
        <v/>
      </c>
      <c r="G1116" s="10"/>
      <c r="H1116" s="18" t="str">
        <f aca="false">IF(OR($B1116="",$D1116=""),"",IFERROR(INDEX('Tarifs negocies'!$C$5:$C$404,MATCH($B1116&amp;"|"&amp;$D1116,'Tarifs negocies'!$D$5:$D$404,0)),IFERROR(INDEX(Catalogue!$D$5:$D$304,MATCH($D1116,Catalogue!$A$5:$A$304,0))*(1-IFERROR(INDEX(Clients!$F$5:$F$204,MATCH($B1116,Clients!$A$5:$A$204,0)),0)),"")))</f>
        <v/>
      </c>
      <c r="I1116" s="18" t="str">
        <f aca="false">IF(OR($G1116="",$H1116=""),"",$G1116*$H1116)</f>
        <v/>
      </c>
      <c r="J1116" s="15"/>
      <c r="K1116" s="10"/>
    </row>
    <row r="1117" customFormat="false" ht="15" hidden="false" customHeight="false" outlineLevel="0" collapsed="false">
      <c r="A1117" s="15"/>
      <c r="B1117" s="10"/>
      <c r="C1117" s="16" t="str">
        <f aca="false">IF($B1117="","",IFERROR(INDEX(Clients!$B$5:$B$204,MATCH($B1117,Clients!$A$5:$A$204,0)),"Code client inconnu"))</f>
        <v/>
      </c>
      <c r="D1117" s="10"/>
      <c r="E1117" s="16" t="str">
        <f aca="false">IF($D1117="","",IFERROR(INDEX(Catalogue!$B$5:$B$304,MATCH($D1117,Catalogue!$A$5:$A$304,0)),"Code produit inconnu"))</f>
        <v/>
      </c>
      <c r="F1117" s="17" t="str">
        <f aca="false">IF($D1117="","",IFERROR(INDEX(Catalogue!$C$5:$C$304,MATCH($D1117,Catalogue!$A$5:$A$304,0)),""))</f>
        <v/>
      </c>
      <c r="G1117" s="10"/>
      <c r="H1117" s="18" t="str">
        <f aca="false">IF(OR($B1117="",$D1117=""),"",IFERROR(INDEX('Tarifs negocies'!$C$5:$C$404,MATCH($B1117&amp;"|"&amp;$D1117,'Tarifs negocies'!$D$5:$D$404,0)),IFERROR(INDEX(Catalogue!$D$5:$D$304,MATCH($D1117,Catalogue!$A$5:$A$304,0))*(1-IFERROR(INDEX(Clients!$F$5:$F$204,MATCH($B1117,Clients!$A$5:$A$204,0)),0)),"")))</f>
        <v/>
      </c>
      <c r="I1117" s="18" t="str">
        <f aca="false">IF(OR($G1117="",$H1117=""),"",$G1117*$H1117)</f>
        <v/>
      </c>
      <c r="J1117" s="15"/>
      <c r="K1117" s="10"/>
    </row>
    <row r="1118" customFormat="false" ht="15" hidden="false" customHeight="false" outlineLevel="0" collapsed="false">
      <c r="A1118" s="15"/>
      <c r="B1118" s="10"/>
      <c r="C1118" s="16" t="str">
        <f aca="false">IF($B1118="","",IFERROR(INDEX(Clients!$B$5:$B$204,MATCH($B1118,Clients!$A$5:$A$204,0)),"Code client inconnu"))</f>
        <v/>
      </c>
      <c r="D1118" s="10"/>
      <c r="E1118" s="16" t="str">
        <f aca="false">IF($D1118="","",IFERROR(INDEX(Catalogue!$B$5:$B$304,MATCH($D1118,Catalogue!$A$5:$A$304,0)),"Code produit inconnu"))</f>
        <v/>
      </c>
      <c r="F1118" s="17" t="str">
        <f aca="false">IF($D1118="","",IFERROR(INDEX(Catalogue!$C$5:$C$304,MATCH($D1118,Catalogue!$A$5:$A$304,0)),""))</f>
        <v/>
      </c>
      <c r="G1118" s="10"/>
      <c r="H1118" s="18" t="str">
        <f aca="false">IF(OR($B1118="",$D1118=""),"",IFERROR(INDEX('Tarifs negocies'!$C$5:$C$404,MATCH($B1118&amp;"|"&amp;$D1118,'Tarifs negocies'!$D$5:$D$404,0)),IFERROR(INDEX(Catalogue!$D$5:$D$304,MATCH($D1118,Catalogue!$A$5:$A$304,0))*(1-IFERROR(INDEX(Clients!$F$5:$F$204,MATCH($B1118,Clients!$A$5:$A$204,0)),0)),"")))</f>
        <v/>
      </c>
      <c r="I1118" s="18" t="str">
        <f aca="false">IF(OR($G1118="",$H1118=""),"",$G1118*$H1118)</f>
        <v/>
      </c>
      <c r="J1118" s="15"/>
      <c r="K1118" s="10"/>
    </row>
    <row r="1119" customFormat="false" ht="15" hidden="false" customHeight="false" outlineLevel="0" collapsed="false">
      <c r="A1119" s="15"/>
      <c r="B1119" s="10"/>
      <c r="C1119" s="16" t="str">
        <f aca="false">IF($B1119="","",IFERROR(INDEX(Clients!$B$5:$B$204,MATCH($B1119,Clients!$A$5:$A$204,0)),"Code client inconnu"))</f>
        <v/>
      </c>
      <c r="D1119" s="10"/>
      <c r="E1119" s="16" t="str">
        <f aca="false">IF($D1119="","",IFERROR(INDEX(Catalogue!$B$5:$B$304,MATCH($D1119,Catalogue!$A$5:$A$304,0)),"Code produit inconnu"))</f>
        <v/>
      </c>
      <c r="F1119" s="17" t="str">
        <f aca="false">IF($D1119="","",IFERROR(INDEX(Catalogue!$C$5:$C$304,MATCH($D1119,Catalogue!$A$5:$A$304,0)),""))</f>
        <v/>
      </c>
      <c r="G1119" s="10"/>
      <c r="H1119" s="18" t="str">
        <f aca="false">IF(OR($B1119="",$D1119=""),"",IFERROR(INDEX('Tarifs negocies'!$C$5:$C$404,MATCH($B1119&amp;"|"&amp;$D1119,'Tarifs negocies'!$D$5:$D$404,0)),IFERROR(INDEX(Catalogue!$D$5:$D$304,MATCH($D1119,Catalogue!$A$5:$A$304,0))*(1-IFERROR(INDEX(Clients!$F$5:$F$204,MATCH($B1119,Clients!$A$5:$A$204,0)),0)),"")))</f>
        <v/>
      </c>
      <c r="I1119" s="18" t="str">
        <f aca="false">IF(OR($G1119="",$H1119=""),"",$G1119*$H1119)</f>
        <v/>
      </c>
      <c r="J1119" s="15"/>
      <c r="K1119" s="10"/>
    </row>
    <row r="1120" customFormat="false" ht="15" hidden="false" customHeight="false" outlineLevel="0" collapsed="false">
      <c r="A1120" s="15"/>
      <c r="B1120" s="10"/>
      <c r="C1120" s="16" t="str">
        <f aca="false">IF($B1120="","",IFERROR(INDEX(Clients!$B$5:$B$204,MATCH($B1120,Clients!$A$5:$A$204,0)),"Code client inconnu"))</f>
        <v/>
      </c>
      <c r="D1120" s="10"/>
      <c r="E1120" s="16" t="str">
        <f aca="false">IF($D1120="","",IFERROR(INDEX(Catalogue!$B$5:$B$304,MATCH($D1120,Catalogue!$A$5:$A$304,0)),"Code produit inconnu"))</f>
        <v/>
      </c>
      <c r="F1120" s="17" t="str">
        <f aca="false">IF($D1120="","",IFERROR(INDEX(Catalogue!$C$5:$C$304,MATCH($D1120,Catalogue!$A$5:$A$304,0)),""))</f>
        <v/>
      </c>
      <c r="G1120" s="10"/>
      <c r="H1120" s="18" t="str">
        <f aca="false">IF(OR($B1120="",$D1120=""),"",IFERROR(INDEX('Tarifs negocies'!$C$5:$C$404,MATCH($B1120&amp;"|"&amp;$D1120,'Tarifs negocies'!$D$5:$D$404,0)),IFERROR(INDEX(Catalogue!$D$5:$D$304,MATCH($D1120,Catalogue!$A$5:$A$304,0))*(1-IFERROR(INDEX(Clients!$F$5:$F$204,MATCH($B1120,Clients!$A$5:$A$204,0)),0)),"")))</f>
        <v/>
      </c>
      <c r="I1120" s="18" t="str">
        <f aca="false">IF(OR($G1120="",$H1120=""),"",$G1120*$H1120)</f>
        <v/>
      </c>
      <c r="J1120" s="15"/>
      <c r="K1120" s="10"/>
    </row>
    <row r="1121" customFormat="false" ht="15" hidden="false" customHeight="false" outlineLevel="0" collapsed="false">
      <c r="A1121" s="15"/>
      <c r="B1121" s="10"/>
      <c r="C1121" s="16" t="str">
        <f aca="false">IF($B1121="","",IFERROR(INDEX(Clients!$B$5:$B$204,MATCH($B1121,Clients!$A$5:$A$204,0)),"Code client inconnu"))</f>
        <v/>
      </c>
      <c r="D1121" s="10"/>
      <c r="E1121" s="16" t="str">
        <f aca="false">IF($D1121="","",IFERROR(INDEX(Catalogue!$B$5:$B$304,MATCH($D1121,Catalogue!$A$5:$A$304,0)),"Code produit inconnu"))</f>
        <v/>
      </c>
      <c r="F1121" s="17" t="str">
        <f aca="false">IF($D1121="","",IFERROR(INDEX(Catalogue!$C$5:$C$304,MATCH($D1121,Catalogue!$A$5:$A$304,0)),""))</f>
        <v/>
      </c>
      <c r="G1121" s="10"/>
      <c r="H1121" s="18" t="str">
        <f aca="false">IF(OR($B1121="",$D1121=""),"",IFERROR(INDEX('Tarifs negocies'!$C$5:$C$404,MATCH($B1121&amp;"|"&amp;$D1121,'Tarifs negocies'!$D$5:$D$404,0)),IFERROR(INDEX(Catalogue!$D$5:$D$304,MATCH($D1121,Catalogue!$A$5:$A$304,0))*(1-IFERROR(INDEX(Clients!$F$5:$F$204,MATCH($B1121,Clients!$A$5:$A$204,0)),0)),"")))</f>
        <v/>
      </c>
      <c r="I1121" s="18" t="str">
        <f aca="false">IF(OR($G1121="",$H1121=""),"",$G1121*$H1121)</f>
        <v/>
      </c>
      <c r="J1121" s="15"/>
      <c r="K1121" s="10"/>
    </row>
    <row r="1122" customFormat="false" ht="15" hidden="false" customHeight="false" outlineLevel="0" collapsed="false">
      <c r="A1122" s="15"/>
      <c r="B1122" s="10"/>
      <c r="C1122" s="16" t="str">
        <f aca="false">IF($B1122="","",IFERROR(INDEX(Clients!$B$5:$B$204,MATCH($B1122,Clients!$A$5:$A$204,0)),"Code client inconnu"))</f>
        <v/>
      </c>
      <c r="D1122" s="10"/>
      <c r="E1122" s="16" t="str">
        <f aca="false">IF($D1122="","",IFERROR(INDEX(Catalogue!$B$5:$B$304,MATCH($D1122,Catalogue!$A$5:$A$304,0)),"Code produit inconnu"))</f>
        <v/>
      </c>
      <c r="F1122" s="17" t="str">
        <f aca="false">IF($D1122="","",IFERROR(INDEX(Catalogue!$C$5:$C$304,MATCH($D1122,Catalogue!$A$5:$A$304,0)),""))</f>
        <v/>
      </c>
      <c r="G1122" s="10"/>
      <c r="H1122" s="18" t="str">
        <f aca="false">IF(OR($B1122="",$D1122=""),"",IFERROR(INDEX('Tarifs negocies'!$C$5:$C$404,MATCH($B1122&amp;"|"&amp;$D1122,'Tarifs negocies'!$D$5:$D$404,0)),IFERROR(INDEX(Catalogue!$D$5:$D$304,MATCH($D1122,Catalogue!$A$5:$A$304,0))*(1-IFERROR(INDEX(Clients!$F$5:$F$204,MATCH($B1122,Clients!$A$5:$A$204,0)),0)),"")))</f>
        <v/>
      </c>
      <c r="I1122" s="18" t="str">
        <f aca="false">IF(OR($G1122="",$H1122=""),"",$G1122*$H1122)</f>
        <v/>
      </c>
      <c r="J1122" s="15"/>
      <c r="K1122" s="10"/>
    </row>
    <row r="1123" customFormat="false" ht="15" hidden="false" customHeight="false" outlineLevel="0" collapsed="false">
      <c r="A1123" s="15"/>
      <c r="B1123" s="10"/>
      <c r="C1123" s="16" t="str">
        <f aca="false">IF($B1123="","",IFERROR(INDEX(Clients!$B$5:$B$204,MATCH($B1123,Clients!$A$5:$A$204,0)),"Code client inconnu"))</f>
        <v/>
      </c>
      <c r="D1123" s="10"/>
      <c r="E1123" s="16" t="str">
        <f aca="false">IF($D1123="","",IFERROR(INDEX(Catalogue!$B$5:$B$304,MATCH($D1123,Catalogue!$A$5:$A$304,0)),"Code produit inconnu"))</f>
        <v/>
      </c>
      <c r="F1123" s="17" t="str">
        <f aca="false">IF($D1123="","",IFERROR(INDEX(Catalogue!$C$5:$C$304,MATCH($D1123,Catalogue!$A$5:$A$304,0)),""))</f>
        <v/>
      </c>
      <c r="G1123" s="10"/>
      <c r="H1123" s="18" t="str">
        <f aca="false">IF(OR($B1123="",$D1123=""),"",IFERROR(INDEX('Tarifs negocies'!$C$5:$C$404,MATCH($B1123&amp;"|"&amp;$D1123,'Tarifs negocies'!$D$5:$D$404,0)),IFERROR(INDEX(Catalogue!$D$5:$D$304,MATCH($D1123,Catalogue!$A$5:$A$304,0))*(1-IFERROR(INDEX(Clients!$F$5:$F$204,MATCH($B1123,Clients!$A$5:$A$204,0)),0)),"")))</f>
        <v/>
      </c>
      <c r="I1123" s="18" t="str">
        <f aca="false">IF(OR($G1123="",$H1123=""),"",$G1123*$H1123)</f>
        <v/>
      </c>
      <c r="J1123" s="15"/>
      <c r="K1123" s="10"/>
    </row>
    <row r="1124" customFormat="false" ht="15" hidden="false" customHeight="false" outlineLevel="0" collapsed="false">
      <c r="A1124" s="15"/>
      <c r="B1124" s="10"/>
      <c r="C1124" s="16" t="str">
        <f aca="false">IF($B1124="","",IFERROR(INDEX(Clients!$B$5:$B$204,MATCH($B1124,Clients!$A$5:$A$204,0)),"Code client inconnu"))</f>
        <v/>
      </c>
      <c r="D1124" s="10"/>
      <c r="E1124" s="16" t="str">
        <f aca="false">IF($D1124="","",IFERROR(INDEX(Catalogue!$B$5:$B$304,MATCH($D1124,Catalogue!$A$5:$A$304,0)),"Code produit inconnu"))</f>
        <v/>
      </c>
      <c r="F1124" s="17" t="str">
        <f aca="false">IF($D1124="","",IFERROR(INDEX(Catalogue!$C$5:$C$304,MATCH($D1124,Catalogue!$A$5:$A$304,0)),""))</f>
        <v/>
      </c>
      <c r="G1124" s="10"/>
      <c r="H1124" s="18" t="str">
        <f aca="false">IF(OR($B1124="",$D1124=""),"",IFERROR(INDEX('Tarifs negocies'!$C$5:$C$404,MATCH($B1124&amp;"|"&amp;$D1124,'Tarifs negocies'!$D$5:$D$404,0)),IFERROR(INDEX(Catalogue!$D$5:$D$304,MATCH($D1124,Catalogue!$A$5:$A$304,0))*(1-IFERROR(INDEX(Clients!$F$5:$F$204,MATCH($B1124,Clients!$A$5:$A$204,0)),0)),"")))</f>
        <v/>
      </c>
      <c r="I1124" s="18" t="str">
        <f aca="false">IF(OR($G1124="",$H1124=""),"",$G1124*$H1124)</f>
        <v/>
      </c>
      <c r="J1124" s="15"/>
      <c r="K1124" s="10"/>
    </row>
    <row r="1125" customFormat="false" ht="15" hidden="false" customHeight="false" outlineLevel="0" collapsed="false">
      <c r="A1125" s="15"/>
      <c r="B1125" s="10"/>
      <c r="C1125" s="16" t="str">
        <f aca="false">IF($B1125="","",IFERROR(INDEX(Clients!$B$5:$B$204,MATCH($B1125,Clients!$A$5:$A$204,0)),"Code client inconnu"))</f>
        <v/>
      </c>
      <c r="D1125" s="10"/>
      <c r="E1125" s="16" t="str">
        <f aca="false">IF($D1125="","",IFERROR(INDEX(Catalogue!$B$5:$B$304,MATCH($D1125,Catalogue!$A$5:$A$304,0)),"Code produit inconnu"))</f>
        <v/>
      </c>
      <c r="F1125" s="17" t="str">
        <f aca="false">IF($D1125="","",IFERROR(INDEX(Catalogue!$C$5:$C$304,MATCH($D1125,Catalogue!$A$5:$A$304,0)),""))</f>
        <v/>
      </c>
      <c r="G1125" s="10"/>
      <c r="H1125" s="18" t="str">
        <f aca="false">IF(OR($B1125="",$D1125=""),"",IFERROR(INDEX('Tarifs negocies'!$C$5:$C$404,MATCH($B1125&amp;"|"&amp;$D1125,'Tarifs negocies'!$D$5:$D$404,0)),IFERROR(INDEX(Catalogue!$D$5:$D$304,MATCH($D1125,Catalogue!$A$5:$A$304,0))*(1-IFERROR(INDEX(Clients!$F$5:$F$204,MATCH($B1125,Clients!$A$5:$A$204,0)),0)),"")))</f>
        <v/>
      </c>
      <c r="I1125" s="18" t="str">
        <f aca="false">IF(OR($G1125="",$H1125=""),"",$G1125*$H1125)</f>
        <v/>
      </c>
      <c r="J1125" s="15"/>
      <c r="K1125" s="10"/>
    </row>
    <row r="1126" customFormat="false" ht="15" hidden="false" customHeight="false" outlineLevel="0" collapsed="false">
      <c r="A1126" s="15"/>
      <c r="B1126" s="10"/>
      <c r="C1126" s="16" t="str">
        <f aca="false">IF($B1126="","",IFERROR(INDEX(Clients!$B$5:$B$204,MATCH($B1126,Clients!$A$5:$A$204,0)),"Code client inconnu"))</f>
        <v/>
      </c>
      <c r="D1126" s="10"/>
      <c r="E1126" s="16" t="str">
        <f aca="false">IF($D1126="","",IFERROR(INDEX(Catalogue!$B$5:$B$304,MATCH($D1126,Catalogue!$A$5:$A$304,0)),"Code produit inconnu"))</f>
        <v/>
      </c>
      <c r="F1126" s="17" t="str">
        <f aca="false">IF($D1126="","",IFERROR(INDEX(Catalogue!$C$5:$C$304,MATCH($D1126,Catalogue!$A$5:$A$304,0)),""))</f>
        <v/>
      </c>
      <c r="G1126" s="10"/>
      <c r="H1126" s="18" t="str">
        <f aca="false">IF(OR($B1126="",$D1126=""),"",IFERROR(INDEX('Tarifs negocies'!$C$5:$C$404,MATCH($B1126&amp;"|"&amp;$D1126,'Tarifs negocies'!$D$5:$D$404,0)),IFERROR(INDEX(Catalogue!$D$5:$D$304,MATCH($D1126,Catalogue!$A$5:$A$304,0))*(1-IFERROR(INDEX(Clients!$F$5:$F$204,MATCH($B1126,Clients!$A$5:$A$204,0)),0)),"")))</f>
        <v/>
      </c>
      <c r="I1126" s="18" t="str">
        <f aca="false">IF(OR($G1126="",$H1126=""),"",$G1126*$H1126)</f>
        <v/>
      </c>
      <c r="J1126" s="15"/>
      <c r="K1126" s="10"/>
    </row>
    <row r="1127" customFormat="false" ht="15" hidden="false" customHeight="false" outlineLevel="0" collapsed="false">
      <c r="A1127" s="15"/>
      <c r="B1127" s="10"/>
      <c r="C1127" s="16" t="str">
        <f aca="false">IF($B1127="","",IFERROR(INDEX(Clients!$B$5:$B$204,MATCH($B1127,Clients!$A$5:$A$204,0)),"Code client inconnu"))</f>
        <v/>
      </c>
      <c r="D1127" s="10"/>
      <c r="E1127" s="16" t="str">
        <f aca="false">IF($D1127="","",IFERROR(INDEX(Catalogue!$B$5:$B$304,MATCH($D1127,Catalogue!$A$5:$A$304,0)),"Code produit inconnu"))</f>
        <v/>
      </c>
      <c r="F1127" s="17" t="str">
        <f aca="false">IF($D1127="","",IFERROR(INDEX(Catalogue!$C$5:$C$304,MATCH($D1127,Catalogue!$A$5:$A$304,0)),""))</f>
        <v/>
      </c>
      <c r="G1127" s="10"/>
      <c r="H1127" s="18" t="str">
        <f aca="false">IF(OR($B1127="",$D1127=""),"",IFERROR(INDEX('Tarifs negocies'!$C$5:$C$404,MATCH($B1127&amp;"|"&amp;$D1127,'Tarifs negocies'!$D$5:$D$404,0)),IFERROR(INDEX(Catalogue!$D$5:$D$304,MATCH($D1127,Catalogue!$A$5:$A$304,0))*(1-IFERROR(INDEX(Clients!$F$5:$F$204,MATCH($B1127,Clients!$A$5:$A$204,0)),0)),"")))</f>
        <v/>
      </c>
      <c r="I1127" s="18" t="str">
        <f aca="false">IF(OR($G1127="",$H1127=""),"",$G1127*$H1127)</f>
        <v/>
      </c>
      <c r="J1127" s="15"/>
      <c r="K1127" s="10"/>
    </row>
    <row r="1128" customFormat="false" ht="15" hidden="false" customHeight="false" outlineLevel="0" collapsed="false">
      <c r="A1128" s="15"/>
      <c r="B1128" s="10"/>
      <c r="C1128" s="16" t="str">
        <f aca="false">IF($B1128="","",IFERROR(INDEX(Clients!$B$5:$B$204,MATCH($B1128,Clients!$A$5:$A$204,0)),"Code client inconnu"))</f>
        <v/>
      </c>
      <c r="D1128" s="10"/>
      <c r="E1128" s="16" t="str">
        <f aca="false">IF($D1128="","",IFERROR(INDEX(Catalogue!$B$5:$B$304,MATCH($D1128,Catalogue!$A$5:$A$304,0)),"Code produit inconnu"))</f>
        <v/>
      </c>
      <c r="F1128" s="17" t="str">
        <f aca="false">IF($D1128="","",IFERROR(INDEX(Catalogue!$C$5:$C$304,MATCH($D1128,Catalogue!$A$5:$A$304,0)),""))</f>
        <v/>
      </c>
      <c r="G1128" s="10"/>
      <c r="H1128" s="18" t="str">
        <f aca="false">IF(OR($B1128="",$D1128=""),"",IFERROR(INDEX('Tarifs negocies'!$C$5:$C$404,MATCH($B1128&amp;"|"&amp;$D1128,'Tarifs negocies'!$D$5:$D$404,0)),IFERROR(INDEX(Catalogue!$D$5:$D$304,MATCH($D1128,Catalogue!$A$5:$A$304,0))*(1-IFERROR(INDEX(Clients!$F$5:$F$204,MATCH($B1128,Clients!$A$5:$A$204,0)),0)),"")))</f>
        <v/>
      </c>
      <c r="I1128" s="18" t="str">
        <f aca="false">IF(OR($G1128="",$H1128=""),"",$G1128*$H1128)</f>
        <v/>
      </c>
      <c r="J1128" s="15"/>
      <c r="K1128" s="10"/>
    </row>
    <row r="1129" customFormat="false" ht="15" hidden="false" customHeight="false" outlineLevel="0" collapsed="false">
      <c r="A1129" s="15"/>
      <c r="B1129" s="10"/>
      <c r="C1129" s="16" t="str">
        <f aca="false">IF($B1129="","",IFERROR(INDEX(Clients!$B$5:$B$204,MATCH($B1129,Clients!$A$5:$A$204,0)),"Code client inconnu"))</f>
        <v/>
      </c>
      <c r="D1129" s="10"/>
      <c r="E1129" s="16" t="str">
        <f aca="false">IF($D1129="","",IFERROR(INDEX(Catalogue!$B$5:$B$304,MATCH($D1129,Catalogue!$A$5:$A$304,0)),"Code produit inconnu"))</f>
        <v/>
      </c>
      <c r="F1129" s="17" t="str">
        <f aca="false">IF($D1129="","",IFERROR(INDEX(Catalogue!$C$5:$C$304,MATCH($D1129,Catalogue!$A$5:$A$304,0)),""))</f>
        <v/>
      </c>
      <c r="G1129" s="10"/>
      <c r="H1129" s="18" t="str">
        <f aca="false">IF(OR($B1129="",$D1129=""),"",IFERROR(INDEX('Tarifs negocies'!$C$5:$C$404,MATCH($B1129&amp;"|"&amp;$D1129,'Tarifs negocies'!$D$5:$D$404,0)),IFERROR(INDEX(Catalogue!$D$5:$D$304,MATCH($D1129,Catalogue!$A$5:$A$304,0))*(1-IFERROR(INDEX(Clients!$F$5:$F$204,MATCH($B1129,Clients!$A$5:$A$204,0)),0)),"")))</f>
        <v/>
      </c>
      <c r="I1129" s="18" t="str">
        <f aca="false">IF(OR($G1129="",$H1129=""),"",$G1129*$H1129)</f>
        <v/>
      </c>
      <c r="J1129" s="15"/>
      <c r="K1129" s="10"/>
    </row>
    <row r="1130" customFormat="false" ht="15" hidden="false" customHeight="false" outlineLevel="0" collapsed="false">
      <c r="A1130" s="15"/>
      <c r="B1130" s="10"/>
      <c r="C1130" s="16" t="str">
        <f aca="false">IF($B1130="","",IFERROR(INDEX(Clients!$B$5:$B$204,MATCH($B1130,Clients!$A$5:$A$204,0)),"Code client inconnu"))</f>
        <v/>
      </c>
      <c r="D1130" s="10"/>
      <c r="E1130" s="16" t="str">
        <f aca="false">IF($D1130="","",IFERROR(INDEX(Catalogue!$B$5:$B$304,MATCH($D1130,Catalogue!$A$5:$A$304,0)),"Code produit inconnu"))</f>
        <v/>
      </c>
      <c r="F1130" s="17" t="str">
        <f aca="false">IF($D1130="","",IFERROR(INDEX(Catalogue!$C$5:$C$304,MATCH($D1130,Catalogue!$A$5:$A$304,0)),""))</f>
        <v/>
      </c>
      <c r="G1130" s="10"/>
      <c r="H1130" s="18" t="str">
        <f aca="false">IF(OR($B1130="",$D1130=""),"",IFERROR(INDEX('Tarifs negocies'!$C$5:$C$404,MATCH($B1130&amp;"|"&amp;$D1130,'Tarifs negocies'!$D$5:$D$404,0)),IFERROR(INDEX(Catalogue!$D$5:$D$304,MATCH($D1130,Catalogue!$A$5:$A$304,0))*(1-IFERROR(INDEX(Clients!$F$5:$F$204,MATCH($B1130,Clients!$A$5:$A$204,0)),0)),"")))</f>
        <v/>
      </c>
      <c r="I1130" s="18" t="str">
        <f aca="false">IF(OR($G1130="",$H1130=""),"",$G1130*$H1130)</f>
        <v/>
      </c>
      <c r="J1130" s="15"/>
      <c r="K1130" s="10"/>
    </row>
    <row r="1131" customFormat="false" ht="15" hidden="false" customHeight="false" outlineLevel="0" collapsed="false">
      <c r="A1131" s="15"/>
      <c r="B1131" s="10"/>
      <c r="C1131" s="16" t="str">
        <f aca="false">IF($B1131="","",IFERROR(INDEX(Clients!$B$5:$B$204,MATCH($B1131,Clients!$A$5:$A$204,0)),"Code client inconnu"))</f>
        <v/>
      </c>
      <c r="D1131" s="10"/>
      <c r="E1131" s="16" t="str">
        <f aca="false">IF($D1131="","",IFERROR(INDEX(Catalogue!$B$5:$B$304,MATCH($D1131,Catalogue!$A$5:$A$304,0)),"Code produit inconnu"))</f>
        <v/>
      </c>
      <c r="F1131" s="17" t="str">
        <f aca="false">IF($D1131="","",IFERROR(INDEX(Catalogue!$C$5:$C$304,MATCH($D1131,Catalogue!$A$5:$A$304,0)),""))</f>
        <v/>
      </c>
      <c r="G1131" s="10"/>
      <c r="H1131" s="18" t="str">
        <f aca="false">IF(OR($B1131="",$D1131=""),"",IFERROR(INDEX('Tarifs negocies'!$C$5:$C$404,MATCH($B1131&amp;"|"&amp;$D1131,'Tarifs negocies'!$D$5:$D$404,0)),IFERROR(INDEX(Catalogue!$D$5:$D$304,MATCH($D1131,Catalogue!$A$5:$A$304,0))*(1-IFERROR(INDEX(Clients!$F$5:$F$204,MATCH($B1131,Clients!$A$5:$A$204,0)),0)),"")))</f>
        <v/>
      </c>
      <c r="I1131" s="18" t="str">
        <f aca="false">IF(OR($G1131="",$H1131=""),"",$G1131*$H1131)</f>
        <v/>
      </c>
      <c r="J1131" s="15"/>
      <c r="K1131" s="10"/>
    </row>
    <row r="1132" customFormat="false" ht="15" hidden="false" customHeight="false" outlineLevel="0" collapsed="false">
      <c r="A1132" s="15"/>
      <c r="B1132" s="10"/>
      <c r="C1132" s="16" t="str">
        <f aca="false">IF($B1132="","",IFERROR(INDEX(Clients!$B$5:$B$204,MATCH($B1132,Clients!$A$5:$A$204,0)),"Code client inconnu"))</f>
        <v/>
      </c>
      <c r="D1132" s="10"/>
      <c r="E1132" s="16" t="str">
        <f aca="false">IF($D1132="","",IFERROR(INDEX(Catalogue!$B$5:$B$304,MATCH($D1132,Catalogue!$A$5:$A$304,0)),"Code produit inconnu"))</f>
        <v/>
      </c>
      <c r="F1132" s="17" t="str">
        <f aca="false">IF($D1132="","",IFERROR(INDEX(Catalogue!$C$5:$C$304,MATCH($D1132,Catalogue!$A$5:$A$304,0)),""))</f>
        <v/>
      </c>
      <c r="G1132" s="10"/>
      <c r="H1132" s="18" t="str">
        <f aca="false">IF(OR($B1132="",$D1132=""),"",IFERROR(INDEX('Tarifs negocies'!$C$5:$C$404,MATCH($B1132&amp;"|"&amp;$D1132,'Tarifs negocies'!$D$5:$D$404,0)),IFERROR(INDEX(Catalogue!$D$5:$D$304,MATCH($D1132,Catalogue!$A$5:$A$304,0))*(1-IFERROR(INDEX(Clients!$F$5:$F$204,MATCH($B1132,Clients!$A$5:$A$204,0)),0)),"")))</f>
        <v/>
      </c>
      <c r="I1132" s="18" t="str">
        <f aca="false">IF(OR($G1132="",$H1132=""),"",$G1132*$H1132)</f>
        <v/>
      </c>
      <c r="J1132" s="15"/>
      <c r="K1132" s="10"/>
    </row>
    <row r="1133" customFormat="false" ht="15" hidden="false" customHeight="false" outlineLevel="0" collapsed="false">
      <c r="A1133" s="15"/>
      <c r="B1133" s="10"/>
      <c r="C1133" s="16" t="str">
        <f aca="false">IF($B1133="","",IFERROR(INDEX(Clients!$B$5:$B$204,MATCH($B1133,Clients!$A$5:$A$204,0)),"Code client inconnu"))</f>
        <v/>
      </c>
      <c r="D1133" s="10"/>
      <c r="E1133" s="16" t="str">
        <f aca="false">IF($D1133="","",IFERROR(INDEX(Catalogue!$B$5:$B$304,MATCH($D1133,Catalogue!$A$5:$A$304,0)),"Code produit inconnu"))</f>
        <v/>
      </c>
      <c r="F1133" s="17" t="str">
        <f aca="false">IF($D1133="","",IFERROR(INDEX(Catalogue!$C$5:$C$304,MATCH($D1133,Catalogue!$A$5:$A$304,0)),""))</f>
        <v/>
      </c>
      <c r="G1133" s="10"/>
      <c r="H1133" s="18" t="str">
        <f aca="false">IF(OR($B1133="",$D1133=""),"",IFERROR(INDEX('Tarifs negocies'!$C$5:$C$404,MATCH($B1133&amp;"|"&amp;$D1133,'Tarifs negocies'!$D$5:$D$404,0)),IFERROR(INDEX(Catalogue!$D$5:$D$304,MATCH($D1133,Catalogue!$A$5:$A$304,0))*(1-IFERROR(INDEX(Clients!$F$5:$F$204,MATCH($B1133,Clients!$A$5:$A$204,0)),0)),"")))</f>
        <v/>
      </c>
      <c r="I1133" s="18" t="str">
        <f aca="false">IF(OR($G1133="",$H1133=""),"",$G1133*$H1133)</f>
        <v/>
      </c>
      <c r="J1133" s="15"/>
      <c r="K1133" s="10"/>
    </row>
    <row r="1134" customFormat="false" ht="15" hidden="false" customHeight="false" outlineLevel="0" collapsed="false">
      <c r="A1134" s="15"/>
      <c r="B1134" s="10"/>
      <c r="C1134" s="16" t="str">
        <f aca="false">IF($B1134="","",IFERROR(INDEX(Clients!$B$5:$B$204,MATCH($B1134,Clients!$A$5:$A$204,0)),"Code client inconnu"))</f>
        <v/>
      </c>
      <c r="D1134" s="10"/>
      <c r="E1134" s="16" t="str">
        <f aca="false">IF($D1134="","",IFERROR(INDEX(Catalogue!$B$5:$B$304,MATCH($D1134,Catalogue!$A$5:$A$304,0)),"Code produit inconnu"))</f>
        <v/>
      </c>
      <c r="F1134" s="17" t="str">
        <f aca="false">IF($D1134="","",IFERROR(INDEX(Catalogue!$C$5:$C$304,MATCH($D1134,Catalogue!$A$5:$A$304,0)),""))</f>
        <v/>
      </c>
      <c r="G1134" s="10"/>
      <c r="H1134" s="18" t="str">
        <f aca="false">IF(OR($B1134="",$D1134=""),"",IFERROR(INDEX('Tarifs negocies'!$C$5:$C$404,MATCH($B1134&amp;"|"&amp;$D1134,'Tarifs negocies'!$D$5:$D$404,0)),IFERROR(INDEX(Catalogue!$D$5:$D$304,MATCH($D1134,Catalogue!$A$5:$A$304,0))*(1-IFERROR(INDEX(Clients!$F$5:$F$204,MATCH($B1134,Clients!$A$5:$A$204,0)),0)),"")))</f>
        <v/>
      </c>
      <c r="I1134" s="18" t="str">
        <f aca="false">IF(OR($G1134="",$H1134=""),"",$G1134*$H1134)</f>
        <v/>
      </c>
      <c r="J1134" s="15"/>
      <c r="K1134" s="10"/>
    </row>
    <row r="1135" customFormat="false" ht="15" hidden="false" customHeight="false" outlineLevel="0" collapsed="false">
      <c r="A1135" s="15"/>
      <c r="B1135" s="10"/>
      <c r="C1135" s="16" t="str">
        <f aca="false">IF($B1135="","",IFERROR(INDEX(Clients!$B$5:$B$204,MATCH($B1135,Clients!$A$5:$A$204,0)),"Code client inconnu"))</f>
        <v/>
      </c>
      <c r="D1135" s="10"/>
      <c r="E1135" s="16" t="str">
        <f aca="false">IF($D1135="","",IFERROR(INDEX(Catalogue!$B$5:$B$304,MATCH($D1135,Catalogue!$A$5:$A$304,0)),"Code produit inconnu"))</f>
        <v/>
      </c>
      <c r="F1135" s="17" t="str">
        <f aca="false">IF($D1135="","",IFERROR(INDEX(Catalogue!$C$5:$C$304,MATCH($D1135,Catalogue!$A$5:$A$304,0)),""))</f>
        <v/>
      </c>
      <c r="G1135" s="10"/>
      <c r="H1135" s="18" t="str">
        <f aca="false">IF(OR($B1135="",$D1135=""),"",IFERROR(INDEX('Tarifs negocies'!$C$5:$C$404,MATCH($B1135&amp;"|"&amp;$D1135,'Tarifs negocies'!$D$5:$D$404,0)),IFERROR(INDEX(Catalogue!$D$5:$D$304,MATCH($D1135,Catalogue!$A$5:$A$304,0))*(1-IFERROR(INDEX(Clients!$F$5:$F$204,MATCH($B1135,Clients!$A$5:$A$204,0)),0)),"")))</f>
        <v/>
      </c>
      <c r="I1135" s="18" t="str">
        <f aca="false">IF(OR($G1135="",$H1135=""),"",$G1135*$H1135)</f>
        <v/>
      </c>
      <c r="J1135" s="15"/>
      <c r="K1135" s="10"/>
    </row>
    <row r="1136" customFormat="false" ht="15" hidden="false" customHeight="false" outlineLevel="0" collapsed="false">
      <c r="A1136" s="15"/>
      <c r="B1136" s="10"/>
      <c r="C1136" s="16" t="str">
        <f aca="false">IF($B1136="","",IFERROR(INDEX(Clients!$B$5:$B$204,MATCH($B1136,Clients!$A$5:$A$204,0)),"Code client inconnu"))</f>
        <v/>
      </c>
      <c r="D1136" s="10"/>
      <c r="E1136" s="16" t="str">
        <f aca="false">IF($D1136="","",IFERROR(INDEX(Catalogue!$B$5:$B$304,MATCH($D1136,Catalogue!$A$5:$A$304,0)),"Code produit inconnu"))</f>
        <v/>
      </c>
      <c r="F1136" s="17" t="str">
        <f aca="false">IF($D1136="","",IFERROR(INDEX(Catalogue!$C$5:$C$304,MATCH($D1136,Catalogue!$A$5:$A$304,0)),""))</f>
        <v/>
      </c>
      <c r="G1136" s="10"/>
      <c r="H1136" s="18" t="str">
        <f aca="false">IF(OR($B1136="",$D1136=""),"",IFERROR(INDEX('Tarifs negocies'!$C$5:$C$404,MATCH($B1136&amp;"|"&amp;$D1136,'Tarifs negocies'!$D$5:$D$404,0)),IFERROR(INDEX(Catalogue!$D$5:$D$304,MATCH($D1136,Catalogue!$A$5:$A$304,0))*(1-IFERROR(INDEX(Clients!$F$5:$F$204,MATCH($B1136,Clients!$A$5:$A$204,0)),0)),"")))</f>
        <v/>
      </c>
      <c r="I1136" s="18" t="str">
        <f aca="false">IF(OR($G1136="",$H1136=""),"",$G1136*$H1136)</f>
        <v/>
      </c>
      <c r="J1136" s="15"/>
      <c r="K1136" s="10"/>
    </row>
    <row r="1137" customFormat="false" ht="15" hidden="false" customHeight="false" outlineLevel="0" collapsed="false">
      <c r="A1137" s="15"/>
      <c r="B1137" s="10"/>
      <c r="C1137" s="16" t="str">
        <f aca="false">IF($B1137="","",IFERROR(INDEX(Clients!$B$5:$B$204,MATCH($B1137,Clients!$A$5:$A$204,0)),"Code client inconnu"))</f>
        <v/>
      </c>
      <c r="D1137" s="10"/>
      <c r="E1137" s="16" t="str">
        <f aca="false">IF($D1137="","",IFERROR(INDEX(Catalogue!$B$5:$B$304,MATCH($D1137,Catalogue!$A$5:$A$304,0)),"Code produit inconnu"))</f>
        <v/>
      </c>
      <c r="F1137" s="17" t="str">
        <f aca="false">IF($D1137="","",IFERROR(INDEX(Catalogue!$C$5:$C$304,MATCH($D1137,Catalogue!$A$5:$A$304,0)),""))</f>
        <v/>
      </c>
      <c r="G1137" s="10"/>
      <c r="H1137" s="18" t="str">
        <f aca="false">IF(OR($B1137="",$D1137=""),"",IFERROR(INDEX('Tarifs negocies'!$C$5:$C$404,MATCH($B1137&amp;"|"&amp;$D1137,'Tarifs negocies'!$D$5:$D$404,0)),IFERROR(INDEX(Catalogue!$D$5:$D$304,MATCH($D1137,Catalogue!$A$5:$A$304,0))*(1-IFERROR(INDEX(Clients!$F$5:$F$204,MATCH($B1137,Clients!$A$5:$A$204,0)),0)),"")))</f>
        <v/>
      </c>
      <c r="I1137" s="18" t="str">
        <f aca="false">IF(OR($G1137="",$H1137=""),"",$G1137*$H1137)</f>
        <v/>
      </c>
      <c r="J1137" s="15"/>
      <c r="K1137" s="10"/>
    </row>
    <row r="1138" customFormat="false" ht="15" hidden="false" customHeight="false" outlineLevel="0" collapsed="false">
      <c r="A1138" s="15"/>
      <c r="B1138" s="10"/>
      <c r="C1138" s="16" t="str">
        <f aca="false">IF($B1138="","",IFERROR(INDEX(Clients!$B$5:$B$204,MATCH($B1138,Clients!$A$5:$A$204,0)),"Code client inconnu"))</f>
        <v/>
      </c>
      <c r="D1138" s="10"/>
      <c r="E1138" s="16" t="str">
        <f aca="false">IF($D1138="","",IFERROR(INDEX(Catalogue!$B$5:$B$304,MATCH($D1138,Catalogue!$A$5:$A$304,0)),"Code produit inconnu"))</f>
        <v/>
      </c>
      <c r="F1138" s="17" t="str">
        <f aca="false">IF($D1138="","",IFERROR(INDEX(Catalogue!$C$5:$C$304,MATCH($D1138,Catalogue!$A$5:$A$304,0)),""))</f>
        <v/>
      </c>
      <c r="G1138" s="10"/>
      <c r="H1138" s="18" t="str">
        <f aca="false">IF(OR($B1138="",$D1138=""),"",IFERROR(INDEX('Tarifs negocies'!$C$5:$C$404,MATCH($B1138&amp;"|"&amp;$D1138,'Tarifs negocies'!$D$5:$D$404,0)),IFERROR(INDEX(Catalogue!$D$5:$D$304,MATCH($D1138,Catalogue!$A$5:$A$304,0))*(1-IFERROR(INDEX(Clients!$F$5:$F$204,MATCH($B1138,Clients!$A$5:$A$204,0)),0)),"")))</f>
        <v/>
      </c>
      <c r="I1138" s="18" t="str">
        <f aca="false">IF(OR($G1138="",$H1138=""),"",$G1138*$H1138)</f>
        <v/>
      </c>
      <c r="J1138" s="15"/>
      <c r="K1138" s="10"/>
    </row>
    <row r="1139" customFormat="false" ht="15" hidden="false" customHeight="false" outlineLevel="0" collapsed="false">
      <c r="A1139" s="15"/>
      <c r="B1139" s="10"/>
      <c r="C1139" s="16" t="str">
        <f aca="false">IF($B1139="","",IFERROR(INDEX(Clients!$B$5:$B$204,MATCH($B1139,Clients!$A$5:$A$204,0)),"Code client inconnu"))</f>
        <v/>
      </c>
      <c r="D1139" s="10"/>
      <c r="E1139" s="16" t="str">
        <f aca="false">IF($D1139="","",IFERROR(INDEX(Catalogue!$B$5:$B$304,MATCH($D1139,Catalogue!$A$5:$A$304,0)),"Code produit inconnu"))</f>
        <v/>
      </c>
      <c r="F1139" s="17" t="str">
        <f aca="false">IF($D1139="","",IFERROR(INDEX(Catalogue!$C$5:$C$304,MATCH($D1139,Catalogue!$A$5:$A$304,0)),""))</f>
        <v/>
      </c>
      <c r="G1139" s="10"/>
      <c r="H1139" s="18" t="str">
        <f aca="false">IF(OR($B1139="",$D1139=""),"",IFERROR(INDEX('Tarifs negocies'!$C$5:$C$404,MATCH($B1139&amp;"|"&amp;$D1139,'Tarifs negocies'!$D$5:$D$404,0)),IFERROR(INDEX(Catalogue!$D$5:$D$304,MATCH($D1139,Catalogue!$A$5:$A$304,0))*(1-IFERROR(INDEX(Clients!$F$5:$F$204,MATCH($B1139,Clients!$A$5:$A$204,0)),0)),"")))</f>
        <v/>
      </c>
      <c r="I1139" s="18" t="str">
        <f aca="false">IF(OR($G1139="",$H1139=""),"",$G1139*$H1139)</f>
        <v/>
      </c>
      <c r="J1139" s="15"/>
      <c r="K1139" s="10"/>
    </row>
    <row r="1140" customFormat="false" ht="15" hidden="false" customHeight="false" outlineLevel="0" collapsed="false">
      <c r="A1140" s="15"/>
      <c r="B1140" s="10"/>
      <c r="C1140" s="16" t="str">
        <f aca="false">IF($B1140="","",IFERROR(INDEX(Clients!$B$5:$B$204,MATCH($B1140,Clients!$A$5:$A$204,0)),"Code client inconnu"))</f>
        <v/>
      </c>
      <c r="D1140" s="10"/>
      <c r="E1140" s="16" t="str">
        <f aca="false">IF($D1140="","",IFERROR(INDEX(Catalogue!$B$5:$B$304,MATCH($D1140,Catalogue!$A$5:$A$304,0)),"Code produit inconnu"))</f>
        <v/>
      </c>
      <c r="F1140" s="17" t="str">
        <f aca="false">IF($D1140="","",IFERROR(INDEX(Catalogue!$C$5:$C$304,MATCH($D1140,Catalogue!$A$5:$A$304,0)),""))</f>
        <v/>
      </c>
      <c r="G1140" s="10"/>
      <c r="H1140" s="18" t="str">
        <f aca="false">IF(OR($B1140="",$D1140=""),"",IFERROR(INDEX('Tarifs negocies'!$C$5:$C$404,MATCH($B1140&amp;"|"&amp;$D1140,'Tarifs negocies'!$D$5:$D$404,0)),IFERROR(INDEX(Catalogue!$D$5:$D$304,MATCH($D1140,Catalogue!$A$5:$A$304,0))*(1-IFERROR(INDEX(Clients!$F$5:$F$204,MATCH($B1140,Clients!$A$5:$A$204,0)),0)),"")))</f>
        <v/>
      </c>
      <c r="I1140" s="18" t="str">
        <f aca="false">IF(OR($G1140="",$H1140=""),"",$G1140*$H1140)</f>
        <v/>
      </c>
      <c r="J1140" s="15"/>
      <c r="K1140" s="10"/>
    </row>
    <row r="1141" customFormat="false" ht="15" hidden="false" customHeight="false" outlineLevel="0" collapsed="false">
      <c r="A1141" s="15"/>
      <c r="B1141" s="10"/>
      <c r="C1141" s="16" t="str">
        <f aca="false">IF($B1141="","",IFERROR(INDEX(Clients!$B$5:$B$204,MATCH($B1141,Clients!$A$5:$A$204,0)),"Code client inconnu"))</f>
        <v/>
      </c>
      <c r="D1141" s="10"/>
      <c r="E1141" s="16" t="str">
        <f aca="false">IF($D1141="","",IFERROR(INDEX(Catalogue!$B$5:$B$304,MATCH($D1141,Catalogue!$A$5:$A$304,0)),"Code produit inconnu"))</f>
        <v/>
      </c>
      <c r="F1141" s="17" t="str">
        <f aca="false">IF($D1141="","",IFERROR(INDEX(Catalogue!$C$5:$C$304,MATCH($D1141,Catalogue!$A$5:$A$304,0)),""))</f>
        <v/>
      </c>
      <c r="G1141" s="10"/>
      <c r="H1141" s="18" t="str">
        <f aca="false">IF(OR($B1141="",$D1141=""),"",IFERROR(INDEX('Tarifs negocies'!$C$5:$C$404,MATCH($B1141&amp;"|"&amp;$D1141,'Tarifs negocies'!$D$5:$D$404,0)),IFERROR(INDEX(Catalogue!$D$5:$D$304,MATCH($D1141,Catalogue!$A$5:$A$304,0))*(1-IFERROR(INDEX(Clients!$F$5:$F$204,MATCH($B1141,Clients!$A$5:$A$204,0)),0)),"")))</f>
        <v/>
      </c>
      <c r="I1141" s="18" t="str">
        <f aca="false">IF(OR($G1141="",$H1141=""),"",$G1141*$H1141)</f>
        <v/>
      </c>
      <c r="J1141" s="15"/>
      <c r="K1141" s="10"/>
    </row>
    <row r="1142" customFormat="false" ht="15" hidden="false" customHeight="false" outlineLevel="0" collapsed="false">
      <c r="A1142" s="15"/>
      <c r="B1142" s="10"/>
      <c r="C1142" s="16" t="str">
        <f aca="false">IF($B1142="","",IFERROR(INDEX(Clients!$B$5:$B$204,MATCH($B1142,Clients!$A$5:$A$204,0)),"Code client inconnu"))</f>
        <v/>
      </c>
      <c r="D1142" s="10"/>
      <c r="E1142" s="16" t="str">
        <f aca="false">IF($D1142="","",IFERROR(INDEX(Catalogue!$B$5:$B$304,MATCH($D1142,Catalogue!$A$5:$A$304,0)),"Code produit inconnu"))</f>
        <v/>
      </c>
      <c r="F1142" s="17" t="str">
        <f aca="false">IF($D1142="","",IFERROR(INDEX(Catalogue!$C$5:$C$304,MATCH($D1142,Catalogue!$A$5:$A$304,0)),""))</f>
        <v/>
      </c>
      <c r="G1142" s="10"/>
      <c r="H1142" s="18" t="str">
        <f aca="false">IF(OR($B1142="",$D1142=""),"",IFERROR(INDEX('Tarifs negocies'!$C$5:$C$404,MATCH($B1142&amp;"|"&amp;$D1142,'Tarifs negocies'!$D$5:$D$404,0)),IFERROR(INDEX(Catalogue!$D$5:$D$304,MATCH($D1142,Catalogue!$A$5:$A$304,0))*(1-IFERROR(INDEX(Clients!$F$5:$F$204,MATCH($B1142,Clients!$A$5:$A$204,0)),0)),"")))</f>
        <v/>
      </c>
      <c r="I1142" s="18" t="str">
        <f aca="false">IF(OR($G1142="",$H1142=""),"",$G1142*$H1142)</f>
        <v/>
      </c>
      <c r="J1142" s="15"/>
      <c r="K1142" s="10"/>
    </row>
    <row r="1143" customFormat="false" ht="15" hidden="false" customHeight="false" outlineLevel="0" collapsed="false">
      <c r="A1143" s="15"/>
      <c r="B1143" s="10"/>
      <c r="C1143" s="16" t="str">
        <f aca="false">IF($B1143="","",IFERROR(INDEX(Clients!$B$5:$B$204,MATCH($B1143,Clients!$A$5:$A$204,0)),"Code client inconnu"))</f>
        <v/>
      </c>
      <c r="D1143" s="10"/>
      <c r="E1143" s="16" t="str">
        <f aca="false">IF($D1143="","",IFERROR(INDEX(Catalogue!$B$5:$B$304,MATCH($D1143,Catalogue!$A$5:$A$304,0)),"Code produit inconnu"))</f>
        <v/>
      </c>
      <c r="F1143" s="17" t="str">
        <f aca="false">IF($D1143="","",IFERROR(INDEX(Catalogue!$C$5:$C$304,MATCH($D1143,Catalogue!$A$5:$A$304,0)),""))</f>
        <v/>
      </c>
      <c r="G1143" s="10"/>
      <c r="H1143" s="18" t="str">
        <f aca="false">IF(OR($B1143="",$D1143=""),"",IFERROR(INDEX('Tarifs negocies'!$C$5:$C$404,MATCH($B1143&amp;"|"&amp;$D1143,'Tarifs negocies'!$D$5:$D$404,0)),IFERROR(INDEX(Catalogue!$D$5:$D$304,MATCH($D1143,Catalogue!$A$5:$A$304,0))*(1-IFERROR(INDEX(Clients!$F$5:$F$204,MATCH($B1143,Clients!$A$5:$A$204,0)),0)),"")))</f>
        <v/>
      </c>
      <c r="I1143" s="18" t="str">
        <f aca="false">IF(OR($G1143="",$H1143=""),"",$G1143*$H1143)</f>
        <v/>
      </c>
      <c r="J1143" s="15"/>
      <c r="K1143" s="10"/>
    </row>
    <row r="1144" customFormat="false" ht="15" hidden="false" customHeight="false" outlineLevel="0" collapsed="false">
      <c r="A1144" s="15"/>
      <c r="B1144" s="10"/>
      <c r="C1144" s="16" t="str">
        <f aca="false">IF($B1144="","",IFERROR(INDEX(Clients!$B$5:$B$204,MATCH($B1144,Clients!$A$5:$A$204,0)),"Code client inconnu"))</f>
        <v/>
      </c>
      <c r="D1144" s="10"/>
      <c r="E1144" s="16" t="str">
        <f aca="false">IF($D1144="","",IFERROR(INDEX(Catalogue!$B$5:$B$304,MATCH($D1144,Catalogue!$A$5:$A$304,0)),"Code produit inconnu"))</f>
        <v/>
      </c>
      <c r="F1144" s="17" t="str">
        <f aca="false">IF($D1144="","",IFERROR(INDEX(Catalogue!$C$5:$C$304,MATCH($D1144,Catalogue!$A$5:$A$304,0)),""))</f>
        <v/>
      </c>
      <c r="G1144" s="10"/>
      <c r="H1144" s="18" t="str">
        <f aca="false">IF(OR($B1144="",$D1144=""),"",IFERROR(INDEX('Tarifs negocies'!$C$5:$C$404,MATCH($B1144&amp;"|"&amp;$D1144,'Tarifs negocies'!$D$5:$D$404,0)),IFERROR(INDEX(Catalogue!$D$5:$D$304,MATCH($D1144,Catalogue!$A$5:$A$304,0))*(1-IFERROR(INDEX(Clients!$F$5:$F$204,MATCH($B1144,Clients!$A$5:$A$204,0)),0)),"")))</f>
        <v/>
      </c>
      <c r="I1144" s="18" t="str">
        <f aca="false">IF(OR($G1144="",$H1144=""),"",$G1144*$H1144)</f>
        <v/>
      </c>
      <c r="J1144" s="15"/>
      <c r="K1144" s="10"/>
    </row>
    <row r="1145" customFormat="false" ht="15" hidden="false" customHeight="false" outlineLevel="0" collapsed="false">
      <c r="A1145" s="15"/>
      <c r="B1145" s="10"/>
      <c r="C1145" s="16" t="str">
        <f aca="false">IF($B1145="","",IFERROR(INDEX(Clients!$B$5:$B$204,MATCH($B1145,Clients!$A$5:$A$204,0)),"Code client inconnu"))</f>
        <v/>
      </c>
      <c r="D1145" s="10"/>
      <c r="E1145" s="16" t="str">
        <f aca="false">IF($D1145="","",IFERROR(INDEX(Catalogue!$B$5:$B$304,MATCH($D1145,Catalogue!$A$5:$A$304,0)),"Code produit inconnu"))</f>
        <v/>
      </c>
      <c r="F1145" s="17" t="str">
        <f aca="false">IF($D1145="","",IFERROR(INDEX(Catalogue!$C$5:$C$304,MATCH($D1145,Catalogue!$A$5:$A$304,0)),""))</f>
        <v/>
      </c>
      <c r="G1145" s="10"/>
      <c r="H1145" s="18" t="str">
        <f aca="false">IF(OR($B1145="",$D1145=""),"",IFERROR(INDEX('Tarifs negocies'!$C$5:$C$404,MATCH($B1145&amp;"|"&amp;$D1145,'Tarifs negocies'!$D$5:$D$404,0)),IFERROR(INDEX(Catalogue!$D$5:$D$304,MATCH($D1145,Catalogue!$A$5:$A$304,0))*(1-IFERROR(INDEX(Clients!$F$5:$F$204,MATCH($B1145,Clients!$A$5:$A$204,0)),0)),"")))</f>
        <v/>
      </c>
      <c r="I1145" s="18" t="str">
        <f aca="false">IF(OR($G1145="",$H1145=""),"",$G1145*$H1145)</f>
        <v/>
      </c>
      <c r="J1145" s="15"/>
      <c r="K1145" s="10"/>
    </row>
    <row r="1146" customFormat="false" ht="15" hidden="false" customHeight="false" outlineLevel="0" collapsed="false">
      <c r="A1146" s="15"/>
      <c r="B1146" s="10"/>
      <c r="C1146" s="16" t="str">
        <f aca="false">IF($B1146="","",IFERROR(INDEX(Clients!$B$5:$B$204,MATCH($B1146,Clients!$A$5:$A$204,0)),"Code client inconnu"))</f>
        <v/>
      </c>
      <c r="D1146" s="10"/>
      <c r="E1146" s="16" t="str">
        <f aca="false">IF($D1146="","",IFERROR(INDEX(Catalogue!$B$5:$B$304,MATCH($D1146,Catalogue!$A$5:$A$304,0)),"Code produit inconnu"))</f>
        <v/>
      </c>
      <c r="F1146" s="17" t="str">
        <f aca="false">IF($D1146="","",IFERROR(INDEX(Catalogue!$C$5:$C$304,MATCH($D1146,Catalogue!$A$5:$A$304,0)),""))</f>
        <v/>
      </c>
      <c r="G1146" s="10"/>
      <c r="H1146" s="18" t="str">
        <f aca="false">IF(OR($B1146="",$D1146=""),"",IFERROR(INDEX('Tarifs negocies'!$C$5:$C$404,MATCH($B1146&amp;"|"&amp;$D1146,'Tarifs negocies'!$D$5:$D$404,0)),IFERROR(INDEX(Catalogue!$D$5:$D$304,MATCH($D1146,Catalogue!$A$5:$A$304,0))*(1-IFERROR(INDEX(Clients!$F$5:$F$204,MATCH($B1146,Clients!$A$5:$A$204,0)),0)),"")))</f>
        <v/>
      </c>
      <c r="I1146" s="18" t="str">
        <f aca="false">IF(OR($G1146="",$H1146=""),"",$G1146*$H1146)</f>
        <v/>
      </c>
      <c r="J1146" s="15"/>
      <c r="K1146" s="10"/>
    </row>
    <row r="1147" customFormat="false" ht="15" hidden="false" customHeight="false" outlineLevel="0" collapsed="false">
      <c r="A1147" s="15"/>
      <c r="B1147" s="10"/>
      <c r="C1147" s="16" t="str">
        <f aca="false">IF($B1147="","",IFERROR(INDEX(Clients!$B$5:$B$204,MATCH($B1147,Clients!$A$5:$A$204,0)),"Code client inconnu"))</f>
        <v/>
      </c>
      <c r="D1147" s="10"/>
      <c r="E1147" s="16" t="str">
        <f aca="false">IF($D1147="","",IFERROR(INDEX(Catalogue!$B$5:$B$304,MATCH($D1147,Catalogue!$A$5:$A$304,0)),"Code produit inconnu"))</f>
        <v/>
      </c>
      <c r="F1147" s="17" t="str">
        <f aca="false">IF($D1147="","",IFERROR(INDEX(Catalogue!$C$5:$C$304,MATCH($D1147,Catalogue!$A$5:$A$304,0)),""))</f>
        <v/>
      </c>
      <c r="G1147" s="10"/>
      <c r="H1147" s="18" t="str">
        <f aca="false">IF(OR($B1147="",$D1147=""),"",IFERROR(INDEX('Tarifs negocies'!$C$5:$C$404,MATCH($B1147&amp;"|"&amp;$D1147,'Tarifs negocies'!$D$5:$D$404,0)),IFERROR(INDEX(Catalogue!$D$5:$D$304,MATCH($D1147,Catalogue!$A$5:$A$304,0))*(1-IFERROR(INDEX(Clients!$F$5:$F$204,MATCH($B1147,Clients!$A$5:$A$204,0)),0)),"")))</f>
        <v/>
      </c>
      <c r="I1147" s="18" t="str">
        <f aca="false">IF(OR($G1147="",$H1147=""),"",$G1147*$H1147)</f>
        <v/>
      </c>
      <c r="J1147" s="15"/>
      <c r="K1147" s="10"/>
    </row>
    <row r="1148" customFormat="false" ht="15" hidden="false" customHeight="false" outlineLevel="0" collapsed="false">
      <c r="A1148" s="15"/>
      <c r="B1148" s="10"/>
      <c r="C1148" s="16" t="str">
        <f aca="false">IF($B1148="","",IFERROR(INDEX(Clients!$B$5:$B$204,MATCH($B1148,Clients!$A$5:$A$204,0)),"Code client inconnu"))</f>
        <v/>
      </c>
      <c r="D1148" s="10"/>
      <c r="E1148" s="16" t="str">
        <f aca="false">IF($D1148="","",IFERROR(INDEX(Catalogue!$B$5:$B$304,MATCH($D1148,Catalogue!$A$5:$A$304,0)),"Code produit inconnu"))</f>
        <v/>
      </c>
      <c r="F1148" s="17" t="str">
        <f aca="false">IF($D1148="","",IFERROR(INDEX(Catalogue!$C$5:$C$304,MATCH($D1148,Catalogue!$A$5:$A$304,0)),""))</f>
        <v/>
      </c>
      <c r="G1148" s="10"/>
      <c r="H1148" s="18" t="str">
        <f aca="false">IF(OR($B1148="",$D1148=""),"",IFERROR(INDEX('Tarifs negocies'!$C$5:$C$404,MATCH($B1148&amp;"|"&amp;$D1148,'Tarifs negocies'!$D$5:$D$404,0)),IFERROR(INDEX(Catalogue!$D$5:$D$304,MATCH($D1148,Catalogue!$A$5:$A$304,0))*(1-IFERROR(INDEX(Clients!$F$5:$F$204,MATCH($B1148,Clients!$A$5:$A$204,0)),0)),"")))</f>
        <v/>
      </c>
      <c r="I1148" s="18" t="str">
        <f aca="false">IF(OR($G1148="",$H1148=""),"",$G1148*$H1148)</f>
        <v/>
      </c>
      <c r="J1148" s="15"/>
      <c r="K1148" s="10"/>
    </row>
    <row r="1149" customFormat="false" ht="15" hidden="false" customHeight="false" outlineLevel="0" collapsed="false">
      <c r="A1149" s="15"/>
      <c r="B1149" s="10"/>
      <c r="C1149" s="16" t="str">
        <f aca="false">IF($B1149="","",IFERROR(INDEX(Clients!$B$5:$B$204,MATCH($B1149,Clients!$A$5:$A$204,0)),"Code client inconnu"))</f>
        <v/>
      </c>
      <c r="D1149" s="10"/>
      <c r="E1149" s="16" t="str">
        <f aca="false">IF($D1149="","",IFERROR(INDEX(Catalogue!$B$5:$B$304,MATCH($D1149,Catalogue!$A$5:$A$304,0)),"Code produit inconnu"))</f>
        <v/>
      </c>
      <c r="F1149" s="17" t="str">
        <f aca="false">IF($D1149="","",IFERROR(INDEX(Catalogue!$C$5:$C$304,MATCH($D1149,Catalogue!$A$5:$A$304,0)),""))</f>
        <v/>
      </c>
      <c r="G1149" s="10"/>
      <c r="H1149" s="18" t="str">
        <f aca="false">IF(OR($B1149="",$D1149=""),"",IFERROR(INDEX('Tarifs negocies'!$C$5:$C$404,MATCH($B1149&amp;"|"&amp;$D1149,'Tarifs negocies'!$D$5:$D$404,0)),IFERROR(INDEX(Catalogue!$D$5:$D$304,MATCH($D1149,Catalogue!$A$5:$A$304,0))*(1-IFERROR(INDEX(Clients!$F$5:$F$204,MATCH($B1149,Clients!$A$5:$A$204,0)),0)),"")))</f>
        <v/>
      </c>
      <c r="I1149" s="18" t="str">
        <f aca="false">IF(OR($G1149="",$H1149=""),"",$G1149*$H1149)</f>
        <v/>
      </c>
      <c r="J1149" s="15"/>
      <c r="K1149" s="10"/>
    </row>
    <row r="1150" customFormat="false" ht="15" hidden="false" customHeight="false" outlineLevel="0" collapsed="false">
      <c r="A1150" s="15"/>
      <c r="B1150" s="10"/>
      <c r="C1150" s="16" t="str">
        <f aca="false">IF($B1150="","",IFERROR(INDEX(Clients!$B$5:$B$204,MATCH($B1150,Clients!$A$5:$A$204,0)),"Code client inconnu"))</f>
        <v/>
      </c>
      <c r="D1150" s="10"/>
      <c r="E1150" s="16" t="str">
        <f aca="false">IF($D1150="","",IFERROR(INDEX(Catalogue!$B$5:$B$304,MATCH($D1150,Catalogue!$A$5:$A$304,0)),"Code produit inconnu"))</f>
        <v/>
      </c>
      <c r="F1150" s="17" t="str">
        <f aca="false">IF($D1150="","",IFERROR(INDEX(Catalogue!$C$5:$C$304,MATCH($D1150,Catalogue!$A$5:$A$304,0)),""))</f>
        <v/>
      </c>
      <c r="G1150" s="10"/>
      <c r="H1150" s="18" t="str">
        <f aca="false">IF(OR($B1150="",$D1150=""),"",IFERROR(INDEX('Tarifs negocies'!$C$5:$C$404,MATCH($B1150&amp;"|"&amp;$D1150,'Tarifs negocies'!$D$5:$D$404,0)),IFERROR(INDEX(Catalogue!$D$5:$D$304,MATCH($D1150,Catalogue!$A$5:$A$304,0))*(1-IFERROR(INDEX(Clients!$F$5:$F$204,MATCH($B1150,Clients!$A$5:$A$204,0)),0)),"")))</f>
        <v/>
      </c>
      <c r="I1150" s="18" t="str">
        <f aca="false">IF(OR($G1150="",$H1150=""),"",$G1150*$H1150)</f>
        <v/>
      </c>
      <c r="J1150" s="15"/>
      <c r="K1150" s="10"/>
    </row>
    <row r="1151" customFormat="false" ht="15" hidden="false" customHeight="false" outlineLevel="0" collapsed="false">
      <c r="A1151" s="15"/>
      <c r="B1151" s="10"/>
      <c r="C1151" s="16" t="str">
        <f aca="false">IF($B1151="","",IFERROR(INDEX(Clients!$B$5:$B$204,MATCH($B1151,Clients!$A$5:$A$204,0)),"Code client inconnu"))</f>
        <v/>
      </c>
      <c r="D1151" s="10"/>
      <c r="E1151" s="16" t="str">
        <f aca="false">IF($D1151="","",IFERROR(INDEX(Catalogue!$B$5:$B$304,MATCH($D1151,Catalogue!$A$5:$A$304,0)),"Code produit inconnu"))</f>
        <v/>
      </c>
      <c r="F1151" s="17" t="str">
        <f aca="false">IF($D1151="","",IFERROR(INDEX(Catalogue!$C$5:$C$304,MATCH($D1151,Catalogue!$A$5:$A$304,0)),""))</f>
        <v/>
      </c>
      <c r="G1151" s="10"/>
      <c r="H1151" s="18" t="str">
        <f aca="false">IF(OR($B1151="",$D1151=""),"",IFERROR(INDEX('Tarifs negocies'!$C$5:$C$404,MATCH($B1151&amp;"|"&amp;$D1151,'Tarifs negocies'!$D$5:$D$404,0)),IFERROR(INDEX(Catalogue!$D$5:$D$304,MATCH($D1151,Catalogue!$A$5:$A$304,0))*(1-IFERROR(INDEX(Clients!$F$5:$F$204,MATCH($B1151,Clients!$A$5:$A$204,0)),0)),"")))</f>
        <v/>
      </c>
      <c r="I1151" s="18" t="str">
        <f aca="false">IF(OR($G1151="",$H1151=""),"",$G1151*$H1151)</f>
        <v/>
      </c>
      <c r="J1151" s="15"/>
      <c r="K1151" s="10"/>
    </row>
    <row r="1152" customFormat="false" ht="15" hidden="false" customHeight="false" outlineLevel="0" collapsed="false">
      <c r="A1152" s="15"/>
      <c r="B1152" s="10"/>
      <c r="C1152" s="16" t="str">
        <f aca="false">IF($B1152="","",IFERROR(INDEX(Clients!$B$5:$B$204,MATCH($B1152,Clients!$A$5:$A$204,0)),"Code client inconnu"))</f>
        <v/>
      </c>
      <c r="D1152" s="10"/>
      <c r="E1152" s="16" t="str">
        <f aca="false">IF($D1152="","",IFERROR(INDEX(Catalogue!$B$5:$B$304,MATCH($D1152,Catalogue!$A$5:$A$304,0)),"Code produit inconnu"))</f>
        <v/>
      </c>
      <c r="F1152" s="17" t="str">
        <f aca="false">IF($D1152="","",IFERROR(INDEX(Catalogue!$C$5:$C$304,MATCH($D1152,Catalogue!$A$5:$A$304,0)),""))</f>
        <v/>
      </c>
      <c r="G1152" s="10"/>
      <c r="H1152" s="18" t="str">
        <f aca="false">IF(OR($B1152="",$D1152=""),"",IFERROR(INDEX('Tarifs negocies'!$C$5:$C$404,MATCH($B1152&amp;"|"&amp;$D1152,'Tarifs negocies'!$D$5:$D$404,0)),IFERROR(INDEX(Catalogue!$D$5:$D$304,MATCH($D1152,Catalogue!$A$5:$A$304,0))*(1-IFERROR(INDEX(Clients!$F$5:$F$204,MATCH($B1152,Clients!$A$5:$A$204,0)),0)),"")))</f>
        <v/>
      </c>
      <c r="I1152" s="18" t="str">
        <f aca="false">IF(OR($G1152="",$H1152=""),"",$G1152*$H1152)</f>
        <v/>
      </c>
      <c r="J1152" s="15"/>
      <c r="K1152" s="10"/>
    </row>
    <row r="1153" customFormat="false" ht="15" hidden="false" customHeight="false" outlineLevel="0" collapsed="false">
      <c r="A1153" s="15"/>
      <c r="B1153" s="10"/>
      <c r="C1153" s="16" t="str">
        <f aca="false">IF($B1153="","",IFERROR(INDEX(Clients!$B$5:$B$204,MATCH($B1153,Clients!$A$5:$A$204,0)),"Code client inconnu"))</f>
        <v/>
      </c>
      <c r="D1153" s="10"/>
      <c r="E1153" s="16" t="str">
        <f aca="false">IF($D1153="","",IFERROR(INDEX(Catalogue!$B$5:$B$304,MATCH($D1153,Catalogue!$A$5:$A$304,0)),"Code produit inconnu"))</f>
        <v/>
      </c>
      <c r="F1153" s="17" t="str">
        <f aca="false">IF($D1153="","",IFERROR(INDEX(Catalogue!$C$5:$C$304,MATCH($D1153,Catalogue!$A$5:$A$304,0)),""))</f>
        <v/>
      </c>
      <c r="G1153" s="10"/>
      <c r="H1153" s="18" t="str">
        <f aca="false">IF(OR($B1153="",$D1153=""),"",IFERROR(INDEX('Tarifs negocies'!$C$5:$C$404,MATCH($B1153&amp;"|"&amp;$D1153,'Tarifs negocies'!$D$5:$D$404,0)),IFERROR(INDEX(Catalogue!$D$5:$D$304,MATCH($D1153,Catalogue!$A$5:$A$304,0))*(1-IFERROR(INDEX(Clients!$F$5:$F$204,MATCH($B1153,Clients!$A$5:$A$204,0)),0)),"")))</f>
        <v/>
      </c>
      <c r="I1153" s="18" t="str">
        <f aca="false">IF(OR($G1153="",$H1153=""),"",$G1153*$H1153)</f>
        <v/>
      </c>
      <c r="J1153" s="15"/>
      <c r="K1153" s="10"/>
    </row>
    <row r="1154" customFormat="false" ht="15" hidden="false" customHeight="false" outlineLevel="0" collapsed="false">
      <c r="A1154" s="15"/>
      <c r="B1154" s="10"/>
      <c r="C1154" s="16" t="str">
        <f aca="false">IF($B1154="","",IFERROR(INDEX(Clients!$B$5:$B$204,MATCH($B1154,Clients!$A$5:$A$204,0)),"Code client inconnu"))</f>
        <v/>
      </c>
      <c r="D1154" s="10"/>
      <c r="E1154" s="16" t="str">
        <f aca="false">IF($D1154="","",IFERROR(INDEX(Catalogue!$B$5:$B$304,MATCH($D1154,Catalogue!$A$5:$A$304,0)),"Code produit inconnu"))</f>
        <v/>
      </c>
      <c r="F1154" s="17" t="str">
        <f aca="false">IF($D1154="","",IFERROR(INDEX(Catalogue!$C$5:$C$304,MATCH($D1154,Catalogue!$A$5:$A$304,0)),""))</f>
        <v/>
      </c>
      <c r="G1154" s="10"/>
      <c r="H1154" s="18" t="str">
        <f aca="false">IF(OR($B1154="",$D1154=""),"",IFERROR(INDEX('Tarifs negocies'!$C$5:$C$404,MATCH($B1154&amp;"|"&amp;$D1154,'Tarifs negocies'!$D$5:$D$404,0)),IFERROR(INDEX(Catalogue!$D$5:$D$304,MATCH($D1154,Catalogue!$A$5:$A$304,0))*(1-IFERROR(INDEX(Clients!$F$5:$F$204,MATCH($B1154,Clients!$A$5:$A$204,0)),0)),"")))</f>
        <v/>
      </c>
      <c r="I1154" s="18" t="str">
        <f aca="false">IF(OR($G1154="",$H1154=""),"",$G1154*$H1154)</f>
        <v/>
      </c>
      <c r="J1154" s="15"/>
      <c r="K1154" s="10"/>
    </row>
    <row r="1155" customFormat="false" ht="15" hidden="false" customHeight="false" outlineLevel="0" collapsed="false">
      <c r="A1155" s="15"/>
      <c r="B1155" s="10"/>
      <c r="C1155" s="16" t="str">
        <f aca="false">IF($B1155="","",IFERROR(INDEX(Clients!$B$5:$B$204,MATCH($B1155,Clients!$A$5:$A$204,0)),"Code client inconnu"))</f>
        <v/>
      </c>
      <c r="D1155" s="10"/>
      <c r="E1155" s="16" t="str">
        <f aca="false">IF($D1155="","",IFERROR(INDEX(Catalogue!$B$5:$B$304,MATCH($D1155,Catalogue!$A$5:$A$304,0)),"Code produit inconnu"))</f>
        <v/>
      </c>
      <c r="F1155" s="17" t="str">
        <f aca="false">IF($D1155="","",IFERROR(INDEX(Catalogue!$C$5:$C$304,MATCH($D1155,Catalogue!$A$5:$A$304,0)),""))</f>
        <v/>
      </c>
      <c r="G1155" s="10"/>
      <c r="H1155" s="18" t="str">
        <f aca="false">IF(OR($B1155="",$D1155=""),"",IFERROR(INDEX('Tarifs negocies'!$C$5:$C$404,MATCH($B1155&amp;"|"&amp;$D1155,'Tarifs negocies'!$D$5:$D$404,0)),IFERROR(INDEX(Catalogue!$D$5:$D$304,MATCH($D1155,Catalogue!$A$5:$A$304,0))*(1-IFERROR(INDEX(Clients!$F$5:$F$204,MATCH($B1155,Clients!$A$5:$A$204,0)),0)),"")))</f>
        <v/>
      </c>
      <c r="I1155" s="18" t="str">
        <f aca="false">IF(OR($G1155="",$H1155=""),"",$G1155*$H1155)</f>
        <v/>
      </c>
      <c r="J1155" s="15"/>
      <c r="K1155" s="10"/>
    </row>
    <row r="1156" customFormat="false" ht="15" hidden="false" customHeight="false" outlineLevel="0" collapsed="false">
      <c r="A1156" s="15"/>
      <c r="B1156" s="10"/>
      <c r="C1156" s="16" t="str">
        <f aca="false">IF($B1156="","",IFERROR(INDEX(Clients!$B$5:$B$204,MATCH($B1156,Clients!$A$5:$A$204,0)),"Code client inconnu"))</f>
        <v/>
      </c>
      <c r="D1156" s="10"/>
      <c r="E1156" s="16" t="str">
        <f aca="false">IF($D1156="","",IFERROR(INDEX(Catalogue!$B$5:$B$304,MATCH($D1156,Catalogue!$A$5:$A$304,0)),"Code produit inconnu"))</f>
        <v/>
      </c>
      <c r="F1156" s="17" t="str">
        <f aca="false">IF($D1156="","",IFERROR(INDEX(Catalogue!$C$5:$C$304,MATCH($D1156,Catalogue!$A$5:$A$304,0)),""))</f>
        <v/>
      </c>
      <c r="G1156" s="10"/>
      <c r="H1156" s="18" t="str">
        <f aca="false">IF(OR($B1156="",$D1156=""),"",IFERROR(INDEX('Tarifs negocies'!$C$5:$C$404,MATCH($B1156&amp;"|"&amp;$D1156,'Tarifs negocies'!$D$5:$D$404,0)),IFERROR(INDEX(Catalogue!$D$5:$D$304,MATCH($D1156,Catalogue!$A$5:$A$304,0))*(1-IFERROR(INDEX(Clients!$F$5:$F$204,MATCH($B1156,Clients!$A$5:$A$204,0)),0)),"")))</f>
        <v/>
      </c>
      <c r="I1156" s="18" t="str">
        <f aca="false">IF(OR($G1156="",$H1156=""),"",$G1156*$H1156)</f>
        <v/>
      </c>
      <c r="J1156" s="15"/>
      <c r="K1156" s="10"/>
    </row>
    <row r="1157" customFormat="false" ht="15" hidden="false" customHeight="false" outlineLevel="0" collapsed="false">
      <c r="A1157" s="15"/>
      <c r="B1157" s="10"/>
      <c r="C1157" s="16" t="str">
        <f aca="false">IF($B1157="","",IFERROR(INDEX(Clients!$B$5:$B$204,MATCH($B1157,Clients!$A$5:$A$204,0)),"Code client inconnu"))</f>
        <v/>
      </c>
      <c r="D1157" s="10"/>
      <c r="E1157" s="16" t="str">
        <f aca="false">IF($D1157="","",IFERROR(INDEX(Catalogue!$B$5:$B$304,MATCH($D1157,Catalogue!$A$5:$A$304,0)),"Code produit inconnu"))</f>
        <v/>
      </c>
      <c r="F1157" s="17" t="str">
        <f aca="false">IF($D1157="","",IFERROR(INDEX(Catalogue!$C$5:$C$304,MATCH($D1157,Catalogue!$A$5:$A$304,0)),""))</f>
        <v/>
      </c>
      <c r="G1157" s="10"/>
      <c r="H1157" s="18" t="str">
        <f aca="false">IF(OR($B1157="",$D1157=""),"",IFERROR(INDEX('Tarifs negocies'!$C$5:$C$404,MATCH($B1157&amp;"|"&amp;$D1157,'Tarifs negocies'!$D$5:$D$404,0)),IFERROR(INDEX(Catalogue!$D$5:$D$304,MATCH($D1157,Catalogue!$A$5:$A$304,0))*(1-IFERROR(INDEX(Clients!$F$5:$F$204,MATCH($B1157,Clients!$A$5:$A$204,0)),0)),"")))</f>
        <v/>
      </c>
      <c r="I1157" s="18" t="str">
        <f aca="false">IF(OR($G1157="",$H1157=""),"",$G1157*$H1157)</f>
        <v/>
      </c>
      <c r="J1157" s="15"/>
      <c r="K1157" s="10"/>
    </row>
    <row r="1158" customFormat="false" ht="15" hidden="false" customHeight="false" outlineLevel="0" collapsed="false">
      <c r="A1158" s="15"/>
      <c r="B1158" s="10"/>
      <c r="C1158" s="16" t="str">
        <f aca="false">IF($B1158="","",IFERROR(INDEX(Clients!$B$5:$B$204,MATCH($B1158,Clients!$A$5:$A$204,0)),"Code client inconnu"))</f>
        <v/>
      </c>
      <c r="D1158" s="10"/>
      <c r="E1158" s="16" t="str">
        <f aca="false">IF($D1158="","",IFERROR(INDEX(Catalogue!$B$5:$B$304,MATCH($D1158,Catalogue!$A$5:$A$304,0)),"Code produit inconnu"))</f>
        <v/>
      </c>
      <c r="F1158" s="17" t="str">
        <f aca="false">IF($D1158="","",IFERROR(INDEX(Catalogue!$C$5:$C$304,MATCH($D1158,Catalogue!$A$5:$A$304,0)),""))</f>
        <v/>
      </c>
      <c r="G1158" s="10"/>
      <c r="H1158" s="18" t="str">
        <f aca="false">IF(OR($B1158="",$D1158=""),"",IFERROR(INDEX('Tarifs negocies'!$C$5:$C$404,MATCH($B1158&amp;"|"&amp;$D1158,'Tarifs negocies'!$D$5:$D$404,0)),IFERROR(INDEX(Catalogue!$D$5:$D$304,MATCH($D1158,Catalogue!$A$5:$A$304,0))*(1-IFERROR(INDEX(Clients!$F$5:$F$204,MATCH($B1158,Clients!$A$5:$A$204,0)),0)),"")))</f>
        <v/>
      </c>
      <c r="I1158" s="18" t="str">
        <f aca="false">IF(OR($G1158="",$H1158=""),"",$G1158*$H1158)</f>
        <v/>
      </c>
      <c r="J1158" s="15"/>
      <c r="K1158" s="10"/>
    </row>
    <row r="1159" customFormat="false" ht="15" hidden="false" customHeight="false" outlineLevel="0" collapsed="false">
      <c r="A1159" s="15"/>
      <c r="B1159" s="10"/>
      <c r="C1159" s="16" t="str">
        <f aca="false">IF($B1159="","",IFERROR(INDEX(Clients!$B$5:$B$204,MATCH($B1159,Clients!$A$5:$A$204,0)),"Code client inconnu"))</f>
        <v/>
      </c>
      <c r="D1159" s="10"/>
      <c r="E1159" s="16" t="str">
        <f aca="false">IF($D1159="","",IFERROR(INDEX(Catalogue!$B$5:$B$304,MATCH($D1159,Catalogue!$A$5:$A$304,0)),"Code produit inconnu"))</f>
        <v/>
      </c>
      <c r="F1159" s="17" t="str">
        <f aca="false">IF($D1159="","",IFERROR(INDEX(Catalogue!$C$5:$C$304,MATCH($D1159,Catalogue!$A$5:$A$304,0)),""))</f>
        <v/>
      </c>
      <c r="G1159" s="10"/>
      <c r="H1159" s="18" t="str">
        <f aca="false">IF(OR($B1159="",$D1159=""),"",IFERROR(INDEX('Tarifs negocies'!$C$5:$C$404,MATCH($B1159&amp;"|"&amp;$D1159,'Tarifs negocies'!$D$5:$D$404,0)),IFERROR(INDEX(Catalogue!$D$5:$D$304,MATCH($D1159,Catalogue!$A$5:$A$304,0))*(1-IFERROR(INDEX(Clients!$F$5:$F$204,MATCH($B1159,Clients!$A$5:$A$204,0)),0)),"")))</f>
        <v/>
      </c>
      <c r="I1159" s="18" t="str">
        <f aca="false">IF(OR($G1159="",$H1159=""),"",$G1159*$H1159)</f>
        <v/>
      </c>
      <c r="J1159" s="15"/>
      <c r="K1159" s="10"/>
    </row>
    <row r="1160" customFormat="false" ht="15" hidden="false" customHeight="false" outlineLevel="0" collapsed="false">
      <c r="A1160" s="15"/>
      <c r="B1160" s="10"/>
      <c r="C1160" s="16" t="str">
        <f aca="false">IF($B1160="","",IFERROR(INDEX(Clients!$B$5:$B$204,MATCH($B1160,Clients!$A$5:$A$204,0)),"Code client inconnu"))</f>
        <v/>
      </c>
      <c r="D1160" s="10"/>
      <c r="E1160" s="16" t="str">
        <f aca="false">IF($D1160="","",IFERROR(INDEX(Catalogue!$B$5:$B$304,MATCH($D1160,Catalogue!$A$5:$A$304,0)),"Code produit inconnu"))</f>
        <v/>
      </c>
      <c r="F1160" s="17" t="str">
        <f aca="false">IF($D1160="","",IFERROR(INDEX(Catalogue!$C$5:$C$304,MATCH($D1160,Catalogue!$A$5:$A$304,0)),""))</f>
        <v/>
      </c>
      <c r="G1160" s="10"/>
      <c r="H1160" s="18" t="str">
        <f aca="false">IF(OR($B1160="",$D1160=""),"",IFERROR(INDEX('Tarifs negocies'!$C$5:$C$404,MATCH($B1160&amp;"|"&amp;$D1160,'Tarifs negocies'!$D$5:$D$404,0)),IFERROR(INDEX(Catalogue!$D$5:$D$304,MATCH($D1160,Catalogue!$A$5:$A$304,0))*(1-IFERROR(INDEX(Clients!$F$5:$F$204,MATCH($B1160,Clients!$A$5:$A$204,0)),0)),"")))</f>
        <v/>
      </c>
      <c r="I1160" s="18" t="str">
        <f aca="false">IF(OR($G1160="",$H1160=""),"",$G1160*$H1160)</f>
        <v/>
      </c>
      <c r="J1160" s="15"/>
      <c r="K1160" s="10"/>
    </row>
    <row r="1161" customFormat="false" ht="15" hidden="false" customHeight="false" outlineLevel="0" collapsed="false">
      <c r="A1161" s="15"/>
      <c r="B1161" s="10"/>
      <c r="C1161" s="16" t="str">
        <f aca="false">IF($B1161="","",IFERROR(INDEX(Clients!$B$5:$B$204,MATCH($B1161,Clients!$A$5:$A$204,0)),"Code client inconnu"))</f>
        <v/>
      </c>
      <c r="D1161" s="10"/>
      <c r="E1161" s="16" t="str">
        <f aca="false">IF($D1161="","",IFERROR(INDEX(Catalogue!$B$5:$B$304,MATCH($D1161,Catalogue!$A$5:$A$304,0)),"Code produit inconnu"))</f>
        <v/>
      </c>
      <c r="F1161" s="17" t="str">
        <f aca="false">IF($D1161="","",IFERROR(INDEX(Catalogue!$C$5:$C$304,MATCH($D1161,Catalogue!$A$5:$A$304,0)),""))</f>
        <v/>
      </c>
      <c r="G1161" s="10"/>
      <c r="H1161" s="18" t="str">
        <f aca="false">IF(OR($B1161="",$D1161=""),"",IFERROR(INDEX('Tarifs negocies'!$C$5:$C$404,MATCH($B1161&amp;"|"&amp;$D1161,'Tarifs negocies'!$D$5:$D$404,0)),IFERROR(INDEX(Catalogue!$D$5:$D$304,MATCH($D1161,Catalogue!$A$5:$A$304,0))*(1-IFERROR(INDEX(Clients!$F$5:$F$204,MATCH($B1161,Clients!$A$5:$A$204,0)),0)),"")))</f>
        <v/>
      </c>
      <c r="I1161" s="18" t="str">
        <f aca="false">IF(OR($G1161="",$H1161=""),"",$G1161*$H1161)</f>
        <v/>
      </c>
      <c r="J1161" s="15"/>
      <c r="K1161" s="10"/>
    </row>
    <row r="1162" customFormat="false" ht="15" hidden="false" customHeight="false" outlineLevel="0" collapsed="false">
      <c r="A1162" s="15"/>
      <c r="B1162" s="10"/>
      <c r="C1162" s="16" t="str">
        <f aca="false">IF($B1162="","",IFERROR(INDEX(Clients!$B$5:$B$204,MATCH($B1162,Clients!$A$5:$A$204,0)),"Code client inconnu"))</f>
        <v/>
      </c>
      <c r="D1162" s="10"/>
      <c r="E1162" s="16" t="str">
        <f aca="false">IF($D1162="","",IFERROR(INDEX(Catalogue!$B$5:$B$304,MATCH($D1162,Catalogue!$A$5:$A$304,0)),"Code produit inconnu"))</f>
        <v/>
      </c>
      <c r="F1162" s="17" t="str">
        <f aca="false">IF($D1162="","",IFERROR(INDEX(Catalogue!$C$5:$C$304,MATCH($D1162,Catalogue!$A$5:$A$304,0)),""))</f>
        <v/>
      </c>
      <c r="G1162" s="10"/>
      <c r="H1162" s="18" t="str">
        <f aca="false">IF(OR($B1162="",$D1162=""),"",IFERROR(INDEX('Tarifs negocies'!$C$5:$C$404,MATCH($B1162&amp;"|"&amp;$D1162,'Tarifs negocies'!$D$5:$D$404,0)),IFERROR(INDEX(Catalogue!$D$5:$D$304,MATCH($D1162,Catalogue!$A$5:$A$304,0))*(1-IFERROR(INDEX(Clients!$F$5:$F$204,MATCH($B1162,Clients!$A$5:$A$204,0)),0)),"")))</f>
        <v/>
      </c>
      <c r="I1162" s="18" t="str">
        <f aca="false">IF(OR($G1162="",$H1162=""),"",$G1162*$H1162)</f>
        <v/>
      </c>
      <c r="J1162" s="15"/>
      <c r="K1162" s="10"/>
    </row>
    <row r="1163" customFormat="false" ht="15" hidden="false" customHeight="false" outlineLevel="0" collapsed="false">
      <c r="A1163" s="15"/>
      <c r="B1163" s="10"/>
      <c r="C1163" s="16" t="str">
        <f aca="false">IF($B1163="","",IFERROR(INDEX(Clients!$B$5:$B$204,MATCH($B1163,Clients!$A$5:$A$204,0)),"Code client inconnu"))</f>
        <v/>
      </c>
      <c r="D1163" s="10"/>
      <c r="E1163" s="16" t="str">
        <f aca="false">IF($D1163="","",IFERROR(INDEX(Catalogue!$B$5:$B$304,MATCH($D1163,Catalogue!$A$5:$A$304,0)),"Code produit inconnu"))</f>
        <v/>
      </c>
      <c r="F1163" s="17" t="str">
        <f aca="false">IF($D1163="","",IFERROR(INDEX(Catalogue!$C$5:$C$304,MATCH($D1163,Catalogue!$A$5:$A$304,0)),""))</f>
        <v/>
      </c>
      <c r="G1163" s="10"/>
      <c r="H1163" s="18" t="str">
        <f aca="false">IF(OR($B1163="",$D1163=""),"",IFERROR(INDEX('Tarifs negocies'!$C$5:$C$404,MATCH($B1163&amp;"|"&amp;$D1163,'Tarifs negocies'!$D$5:$D$404,0)),IFERROR(INDEX(Catalogue!$D$5:$D$304,MATCH($D1163,Catalogue!$A$5:$A$304,0))*(1-IFERROR(INDEX(Clients!$F$5:$F$204,MATCH($B1163,Clients!$A$5:$A$204,0)),0)),"")))</f>
        <v/>
      </c>
      <c r="I1163" s="18" t="str">
        <f aca="false">IF(OR($G1163="",$H1163=""),"",$G1163*$H1163)</f>
        <v/>
      </c>
      <c r="J1163" s="15"/>
      <c r="K1163" s="10"/>
    </row>
    <row r="1164" customFormat="false" ht="15" hidden="false" customHeight="false" outlineLevel="0" collapsed="false">
      <c r="A1164" s="15"/>
      <c r="B1164" s="10"/>
      <c r="C1164" s="16" t="str">
        <f aca="false">IF($B1164="","",IFERROR(INDEX(Clients!$B$5:$B$204,MATCH($B1164,Clients!$A$5:$A$204,0)),"Code client inconnu"))</f>
        <v/>
      </c>
      <c r="D1164" s="10"/>
      <c r="E1164" s="16" t="str">
        <f aca="false">IF($D1164="","",IFERROR(INDEX(Catalogue!$B$5:$B$304,MATCH($D1164,Catalogue!$A$5:$A$304,0)),"Code produit inconnu"))</f>
        <v/>
      </c>
      <c r="F1164" s="17" t="str">
        <f aca="false">IF($D1164="","",IFERROR(INDEX(Catalogue!$C$5:$C$304,MATCH($D1164,Catalogue!$A$5:$A$304,0)),""))</f>
        <v/>
      </c>
      <c r="G1164" s="10"/>
      <c r="H1164" s="18" t="str">
        <f aca="false">IF(OR($B1164="",$D1164=""),"",IFERROR(INDEX('Tarifs negocies'!$C$5:$C$404,MATCH($B1164&amp;"|"&amp;$D1164,'Tarifs negocies'!$D$5:$D$404,0)),IFERROR(INDEX(Catalogue!$D$5:$D$304,MATCH($D1164,Catalogue!$A$5:$A$304,0))*(1-IFERROR(INDEX(Clients!$F$5:$F$204,MATCH($B1164,Clients!$A$5:$A$204,0)),0)),"")))</f>
        <v/>
      </c>
      <c r="I1164" s="18" t="str">
        <f aca="false">IF(OR($G1164="",$H1164=""),"",$G1164*$H1164)</f>
        <v/>
      </c>
      <c r="J1164" s="15"/>
      <c r="K1164" s="10"/>
    </row>
    <row r="1165" customFormat="false" ht="15" hidden="false" customHeight="false" outlineLevel="0" collapsed="false">
      <c r="A1165" s="15"/>
      <c r="B1165" s="10"/>
      <c r="C1165" s="16" t="str">
        <f aca="false">IF($B1165="","",IFERROR(INDEX(Clients!$B$5:$B$204,MATCH($B1165,Clients!$A$5:$A$204,0)),"Code client inconnu"))</f>
        <v/>
      </c>
      <c r="D1165" s="10"/>
      <c r="E1165" s="16" t="str">
        <f aca="false">IF($D1165="","",IFERROR(INDEX(Catalogue!$B$5:$B$304,MATCH($D1165,Catalogue!$A$5:$A$304,0)),"Code produit inconnu"))</f>
        <v/>
      </c>
      <c r="F1165" s="17" t="str">
        <f aca="false">IF($D1165="","",IFERROR(INDEX(Catalogue!$C$5:$C$304,MATCH($D1165,Catalogue!$A$5:$A$304,0)),""))</f>
        <v/>
      </c>
      <c r="G1165" s="10"/>
      <c r="H1165" s="18" t="str">
        <f aca="false">IF(OR($B1165="",$D1165=""),"",IFERROR(INDEX('Tarifs negocies'!$C$5:$C$404,MATCH($B1165&amp;"|"&amp;$D1165,'Tarifs negocies'!$D$5:$D$404,0)),IFERROR(INDEX(Catalogue!$D$5:$D$304,MATCH($D1165,Catalogue!$A$5:$A$304,0))*(1-IFERROR(INDEX(Clients!$F$5:$F$204,MATCH($B1165,Clients!$A$5:$A$204,0)),0)),"")))</f>
        <v/>
      </c>
      <c r="I1165" s="18" t="str">
        <f aca="false">IF(OR($G1165="",$H1165=""),"",$G1165*$H1165)</f>
        <v/>
      </c>
      <c r="J1165" s="15"/>
      <c r="K1165" s="10"/>
    </row>
    <row r="1166" customFormat="false" ht="15" hidden="false" customHeight="false" outlineLevel="0" collapsed="false">
      <c r="A1166" s="15"/>
      <c r="B1166" s="10"/>
      <c r="C1166" s="16" t="str">
        <f aca="false">IF($B1166="","",IFERROR(INDEX(Clients!$B$5:$B$204,MATCH($B1166,Clients!$A$5:$A$204,0)),"Code client inconnu"))</f>
        <v/>
      </c>
      <c r="D1166" s="10"/>
      <c r="E1166" s="16" t="str">
        <f aca="false">IF($D1166="","",IFERROR(INDEX(Catalogue!$B$5:$B$304,MATCH($D1166,Catalogue!$A$5:$A$304,0)),"Code produit inconnu"))</f>
        <v/>
      </c>
      <c r="F1166" s="17" t="str">
        <f aca="false">IF($D1166="","",IFERROR(INDEX(Catalogue!$C$5:$C$304,MATCH($D1166,Catalogue!$A$5:$A$304,0)),""))</f>
        <v/>
      </c>
      <c r="G1166" s="10"/>
      <c r="H1166" s="18" t="str">
        <f aca="false">IF(OR($B1166="",$D1166=""),"",IFERROR(INDEX('Tarifs negocies'!$C$5:$C$404,MATCH($B1166&amp;"|"&amp;$D1166,'Tarifs negocies'!$D$5:$D$404,0)),IFERROR(INDEX(Catalogue!$D$5:$D$304,MATCH($D1166,Catalogue!$A$5:$A$304,0))*(1-IFERROR(INDEX(Clients!$F$5:$F$204,MATCH($B1166,Clients!$A$5:$A$204,0)),0)),"")))</f>
        <v/>
      </c>
      <c r="I1166" s="18" t="str">
        <f aca="false">IF(OR($G1166="",$H1166=""),"",$G1166*$H1166)</f>
        <v/>
      </c>
      <c r="J1166" s="15"/>
      <c r="K1166" s="10"/>
    </row>
    <row r="1167" customFormat="false" ht="15" hidden="false" customHeight="false" outlineLevel="0" collapsed="false">
      <c r="A1167" s="15"/>
      <c r="B1167" s="10"/>
      <c r="C1167" s="16" t="str">
        <f aca="false">IF($B1167="","",IFERROR(INDEX(Clients!$B$5:$B$204,MATCH($B1167,Clients!$A$5:$A$204,0)),"Code client inconnu"))</f>
        <v/>
      </c>
      <c r="D1167" s="10"/>
      <c r="E1167" s="16" t="str">
        <f aca="false">IF($D1167="","",IFERROR(INDEX(Catalogue!$B$5:$B$304,MATCH($D1167,Catalogue!$A$5:$A$304,0)),"Code produit inconnu"))</f>
        <v/>
      </c>
      <c r="F1167" s="17" t="str">
        <f aca="false">IF($D1167="","",IFERROR(INDEX(Catalogue!$C$5:$C$304,MATCH($D1167,Catalogue!$A$5:$A$304,0)),""))</f>
        <v/>
      </c>
      <c r="G1167" s="10"/>
      <c r="H1167" s="18" t="str">
        <f aca="false">IF(OR($B1167="",$D1167=""),"",IFERROR(INDEX('Tarifs negocies'!$C$5:$C$404,MATCH($B1167&amp;"|"&amp;$D1167,'Tarifs negocies'!$D$5:$D$404,0)),IFERROR(INDEX(Catalogue!$D$5:$D$304,MATCH($D1167,Catalogue!$A$5:$A$304,0))*(1-IFERROR(INDEX(Clients!$F$5:$F$204,MATCH($B1167,Clients!$A$5:$A$204,0)),0)),"")))</f>
        <v/>
      </c>
      <c r="I1167" s="18" t="str">
        <f aca="false">IF(OR($G1167="",$H1167=""),"",$G1167*$H1167)</f>
        <v/>
      </c>
      <c r="J1167" s="15"/>
      <c r="K1167" s="10"/>
    </row>
    <row r="1168" customFormat="false" ht="15" hidden="false" customHeight="false" outlineLevel="0" collapsed="false">
      <c r="A1168" s="15"/>
      <c r="B1168" s="10"/>
      <c r="C1168" s="16" t="str">
        <f aca="false">IF($B1168="","",IFERROR(INDEX(Clients!$B$5:$B$204,MATCH($B1168,Clients!$A$5:$A$204,0)),"Code client inconnu"))</f>
        <v/>
      </c>
      <c r="D1168" s="10"/>
      <c r="E1168" s="16" t="str">
        <f aca="false">IF($D1168="","",IFERROR(INDEX(Catalogue!$B$5:$B$304,MATCH($D1168,Catalogue!$A$5:$A$304,0)),"Code produit inconnu"))</f>
        <v/>
      </c>
      <c r="F1168" s="17" t="str">
        <f aca="false">IF($D1168="","",IFERROR(INDEX(Catalogue!$C$5:$C$304,MATCH($D1168,Catalogue!$A$5:$A$304,0)),""))</f>
        <v/>
      </c>
      <c r="G1168" s="10"/>
      <c r="H1168" s="18" t="str">
        <f aca="false">IF(OR($B1168="",$D1168=""),"",IFERROR(INDEX('Tarifs negocies'!$C$5:$C$404,MATCH($B1168&amp;"|"&amp;$D1168,'Tarifs negocies'!$D$5:$D$404,0)),IFERROR(INDEX(Catalogue!$D$5:$D$304,MATCH($D1168,Catalogue!$A$5:$A$304,0))*(1-IFERROR(INDEX(Clients!$F$5:$F$204,MATCH($B1168,Clients!$A$5:$A$204,0)),0)),"")))</f>
        <v/>
      </c>
      <c r="I1168" s="18" t="str">
        <f aca="false">IF(OR($G1168="",$H1168=""),"",$G1168*$H1168)</f>
        <v/>
      </c>
      <c r="J1168" s="15"/>
      <c r="K1168" s="10"/>
    </row>
    <row r="1169" customFormat="false" ht="15" hidden="false" customHeight="false" outlineLevel="0" collapsed="false">
      <c r="A1169" s="15"/>
      <c r="B1169" s="10"/>
      <c r="C1169" s="16" t="str">
        <f aca="false">IF($B1169="","",IFERROR(INDEX(Clients!$B$5:$B$204,MATCH($B1169,Clients!$A$5:$A$204,0)),"Code client inconnu"))</f>
        <v/>
      </c>
      <c r="D1169" s="10"/>
      <c r="E1169" s="16" t="str">
        <f aca="false">IF($D1169="","",IFERROR(INDEX(Catalogue!$B$5:$B$304,MATCH($D1169,Catalogue!$A$5:$A$304,0)),"Code produit inconnu"))</f>
        <v/>
      </c>
      <c r="F1169" s="17" t="str">
        <f aca="false">IF($D1169="","",IFERROR(INDEX(Catalogue!$C$5:$C$304,MATCH($D1169,Catalogue!$A$5:$A$304,0)),""))</f>
        <v/>
      </c>
      <c r="G1169" s="10"/>
      <c r="H1169" s="18" t="str">
        <f aca="false">IF(OR($B1169="",$D1169=""),"",IFERROR(INDEX('Tarifs negocies'!$C$5:$C$404,MATCH($B1169&amp;"|"&amp;$D1169,'Tarifs negocies'!$D$5:$D$404,0)),IFERROR(INDEX(Catalogue!$D$5:$D$304,MATCH($D1169,Catalogue!$A$5:$A$304,0))*(1-IFERROR(INDEX(Clients!$F$5:$F$204,MATCH($B1169,Clients!$A$5:$A$204,0)),0)),"")))</f>
        <v/>
      </c>
      <c r="I1169" s="18" t="str">
        <f aca="false">IF(OR($G1169="",$H1169=""),"",$G1169*$H1169)</f>
        <v/>
      </c>
      <c r="J1169" s="15"/>
      <c r="K1169" s="10"/>
    </row>
    <row r="1170" customFormat="false" ht="15" hidden="false" customHeight="false" outlineLevel="0" collapsed="false">
      <c r="A1170" s="15"/>
      <c r="B1170" s="10"/>
      <c r="C1170" s="16" t="str">
        <f aca="false">IF($B1170="","",IFERROR(INDEX(Clients!$B$5:$B$204,MATCH($B1170,Clients!$A$5:$A$204,0)),"Code client inconnu"))</f>
        <v/>
      </c>
      <c r="D1170" s="10"/>
      <c r="E1170" s="16" t="str">
        <f aca="false">IF($D1170="","",IFERROR(INDEX(Catalogue!$B$5:$B$304,MATCH($D1170,Catalogue!$A$5:$A$304,0)),"Code produit inconnu"))</f>
        <v/>
      </c>
      <c r="F1170" s="17" t="str">
        <f aca="false">IF($D1170="","",IFERROR(INDEX(Catalogue!$C$5:$C$304,MATCH($D1170,Catalogue!$A$5:$A$304,0)),""))</f>
        <v/>
      </c>
      <c r="G1170" s="10"/>
      <c r="H1170" s="18" t="str">
        <f aca="false">IF(OR($B1170="",$D1170=""),"",IFERROR(INDEX('Tarifs negocies'!$C$5:$C$404,MATCH($B1170&amp;"|"&amp;$D1170,'Tarifs negocies'!$D$5:$D$404,0)),IFERROR(INDEX(Catalogue!$D$5:$D$304,MATCH($D1170,Catalogue!$A$5:$A$304,0))*(1-IFERROR(INDEX(Clients!$F$5:$F$204,MATCH($B1170,Clients!$A$5:$A$204,0)),0)),"")))</f>
        <v/>
      </c>
      <c r="I1170" s="18" t="str">
        <f aca="false">IF(OR($G1170="",$H1170=""),"",$G1170*$H1170)</f>
        <v/>
      </c>
      <c r="J1170" s="15"/>
      <c r="K1170" s="10"/>
    </row>
    <row r="1171" customFormat="false" ht="15" hidden="false" customHeight="false" outlineLevel="0" collapsed="false">
      <c r="A1171" s="15"/>
      <c r="B1171" s="10"/>
      <c r="C1171" s="16" t="str">
        <f aca="false">IF($B1171="","",IFERROR(INDEX(Clients!$B$5:$B$204,MATCH($B1171,Clients!$A$5:$A$204,0)),"Code client inconnu"))</f>
        <v/>
      </c>
      <c r="D1171" s="10"/>
      <c r="E1171" s="16" t="str">
        <f aca="false">IF($D1171="","",IFERROR(INDEX(Catalogue!$B$5:$B$304,MATCH($D1171,Catalogue!$A$5:$A$304,0)),"Code produit inconnu"))</f>
        <v/>
      </c>
      <c r="F1171" s="17" t="str">
        <f aca="false">IF($D1171="","",IFERROR(INDEX(Catalogue!$C$5:$C$304,MATCH($D1171,Catalogue!$A$5:$A$304,0)),""))</f>
        <v/>
      </c>
      <c r="G1171" s="10"/>
      <c r="H1171" s="18" t="str">
        <f aca="false">IF(OR($B1171="",$D1171=""),"",IFERROR(INDEX('Tarifs negocies'!$C$5:$C$404,MATCH($B1171&amp;"|"&amp;$D1171,'Tarifs negocies'!$D$5:$D$404,0)),IFERROR(INDEX(Catalogue!$D$5:$D$304,MATCH($D1171,Catalogue!$A$5:$A$304,0))*(1-IFERROR(INDEX(Clients!$F$5:$F$204,MATCH($B1171,Clients!$A$5:$A$204,0)),0)),"")))</f>
        <v/>
      </c>
      <c r="I1171" s="18" t="str">
        <f aca="false">IF(OR($G1171="",$H1171=""),"",$G1171*$H1171)</f>
        <v/>
      </c>
      <c r="J1171" s="15"/>
      <c r="K1171" s="10"/>
    </row>
    <row r="1172" customFormat="false" ht="15" hidden="false" customHeight="false" outlineLevel="0" collapsed="false">
      <c r="A1172" s="15"/>
      <c r="B1172" s="10"/>
      <c r="C1172" s="16" t="str">
        <f aca="false">IF($B1172="","",IFERROR(INDEX(Clients!$B$5:$B$204,MATCH($B1172,Clients!$A$5:$A$204,0)),"Code client inconnu"))</f>
        <v/>
      </c>
      <c r="D1172" s="10"/>
      <c r="E1172" s="16" t="str">
        <f aca="false">IF($D1172="","",IFERROR(INDEX(Catalogue!$B$5:$B$304,MATCH($D1172,Catalogue!$A$5:$A$304,0)),"Code produit inconnu"))</f>
        <v/>
      </c>
      <c r="F1172" s="17" t="str">
        <f aca="false">IF($D1172="","",IFERROR(INDEX(Catalogue!$C$5:$C$304,MATCH($D1172,Catalogue!$A$5:$A$304,0)),""))</f>
        <v/>
      </c>
      <c r="G1172" s="10"/>
      <c r="H1172" s="18" t="str">
        <f aca="false">IF(OR($B1172="",$D1172=""),"",IFERROR(INDEX('Tarifs negocies'!$C$5:$C$404,MATCH($B1172&amp;"|"&amp;$D1172,'Tarifs negocies'!$D$5:$D$404,0)),IFERROR(INDEX(Catalogue!$D$5:$D$304,MATCH($D1172,Catalogue!$A$5:$A$304,0))*(1-IFERROR(INDEX(Clients!$F$5:$F$204,MATCH($B1172,Clients!$A$5:$A$204,0)),0)),"")))</f>
        <v/>
      </c>
      <c r="I1172" s="18" t="str">
        <f aca="false">IF(OR($G1172="",$H1172=""),"",$G1172*$H1172)</f>
        <v/>
      </c>
      <c r="J1172" s="15"/>
      <c r="K1172" s="10"/>
    </row>
    <row r="1173" customFormat="false" ht="15" hidden="false" customHeight="false" outlineLevel="0" collapsed="false">
      <c r="A1173" s="15"/>
      <c r="B1173" s="10"/>
      <c r="C1173" s="16" t="str">
        <f aca="false">IF($B1173="","",IFERROR(INDEX(Clients!$B$5:$B$204,MATCH($B1173,Clients!$A$5:$A$204,0)),"Code client inconnu"))</f>
        <v/>
      </c>
      <c r="D1173" s="10"/>
      <c r="E1173" s="16" t="str">
        <f aca="false">IF($D1173="","",IFERROR(INDEX(Catalogue!$B$5:$B$304,MATCH($D1173,Catalogue!$A$5:$A$304,0)),"Code produit inconnu"))</f>
        <v/>
      </c>
      <c r="F1173" s="17" t="str">
        <f aca="false">IF($D1173="","",IFERROR(INDEX(Catalogue!$C$5:$C$304,MATCH($D1173,Catalogue!$A$5:$A$304,0)),""))</f>
        <v/>
      </c>
      <c r="G1173" s="10"/>
      <c r="H1173" s="18" t="str">
        <f aca="false">IF(OR($B1173="",$D1173=""),"",IFERROR(INDEX('Tarifs negocies'!$C$5:$C$404,MATCH($B1173&amp;"|"&amp;$D1173,'Tarifs negocies'!$D$5:$D$404,0)),IFERROR(INDEX(Catalogue!$D$5:$D$304,MATCH($D1173,Catalogue!$A$5:$A$304,0))*(1-IFERROR(INDEX(Clients!$F$5:$F$204,MATCH($B1173,Clients!$A$5:$A$204,0)),0)),"")))</f>
        <v/>
      </c>
      <c r="I1173" s="18" t="str">
        <f aca="false">IF(OR($G1173="",$H1173=""),"",$G1173*$H1173)</f>
        <v/>
      </c>
      <c r="J1173" s="15"/>
      <c r="K1173" s="10"/>
    </row>
    <row r="1174" customFormat="false" ht="15" hidden="false" customHeight="false" outlineLevel="0" collapsed="false">
      <c r="A1174" s="15"/>
      <c r="B1174" s="10"/>
      <c r="C1174" s="16" t="str">
        <f aca="false">IF($B1174="","",IFERROR(INDEX(Clients!$B$5:$B$204,MATCH($B1174,Clients!$A$5:$A$204,0)),"Code client inconnu"))</f>
        <v/>
      </c>
      <c r="D1174" s="10"/>
      <c r="E1174" s="16" t="str">
        <f aca="false">IF($D1174="","",IFERROR(INDEX(Catalogue!$B$5:$B$304,MATCH($D1174,Catalogue!$A$5:$A$304,0)),"Code produit inconnu"))</f>
        <v/>
      </c>
      <c r="F1174" s="17" t="str">
        <f aca="false">IF($D1174="","",IFERROR(INDEX(Catalogue!$C$5:$C$304,MATCH($D1174,Catalogue!$A$5:$A$304,0)),""))</f>
        <v/>
      </c>
      <c r="G1174" s="10"/>
      <c r="H1174" s="18" t="str">
        <f aca="false">IF(OR($B1174="",$D1174=""),"",IFERROR(INDEX('Tarifs negocies'!$C$5:$C$404,MATCH($B1174&amp;"|"&amp;$D1174,'Tarifs negocies'!$D$5:$D$404,0)),IFERROR(INDEX(Catalogue!$D$5:$D$304,MATCH($D1174,Catalogue!$A$5:$A$304,0))*(1-IFERROR(INDEX(Clients!$F$5:$F$204,MATCH($B1174,Clients!$A$5:$A$204,0)),0)),"")))</f>
        <v/>
      </c>
      <c r="I1174" s="18" t="str">
        <f aca="false">IF(OR($G1174="",$H1174=""),"",$G1174*$H1174)</f>
        <v/>
      </c>
      <c r="J1174" s="15"/>
      <c r="K1174" s="10"/>
    </row>
    <row r="1175" customFormat="false" ht="15" hidden="false" customHeight="false" outlineLevel="0" collapsed="false">
      <c r="A1175" s="15"/>
      <c r="B1175" s="10"/>
      <c r="C1175" s="16" t="str">
        <f aca="false">IF($B1175="","",IFERROR(INDEX(Clients!$B$5:$B$204,MATCH($B1175,Clients!$A$5:$A$204,0)),"Code client inconnu"))</f>
        <v/>
      </c>
      <c r="D1175" s="10"/>
      <c r="E1175" s="16" t="str">
        <f aca="false">IF($D1175="","",IFERROR(INDEX(Catalogue!$B$5:$B$304,MATCH($D1175,Catalogue!$A$5:$A$304,0)),"Code produit inconnu"))</f>
        <v/>
      </c>
      <c r="F1175" s="17" t="str">
        <f aca="false">IF($D1175="","",IFERROR(INDEX(Catalogue!$C$5:$C$304,MATCH($D1175,Catalogue!$A$5:$A$304,0)),""))</f>
        <v/>
      </c>
      <c r="G1175" s="10"/>
      <c r="H1175" s="18" t="str">
        <f aca="false">IF(OR($B1175="",$D1175=""),"",IFERROR(INDEX('Tarifs negocies'!$C$5:$C$404,MATCH($B1175&amp;"|"&amp;$D1175,'Tarifs negocies'!$D$5:$D$404,0)),IFERROR(INDEX(Catalogue!$D$5:$D$304,MATCH($D1175,Catalogue!$A$5:$A$304,0))*(1-IFERROR(INDEX(Clients!$F$5:$F$204,MATCH($B1175,Clients!$A$5:$A$204,0)),0)),"")))</f>
        <v/>
      </c>
      <c r="I1175" s="18" t="str">
        <f aca="false">IF(OR($G1175="",$H1175=""),"",$G1175*$H1175)</f>
        <v/>
      </c>
      <c r="J1175" s="15"/>
      <c r="K1175" s="10"/>
    </row>
    <row r="1176" customFormat="false" ht="15" hidden="false" customHeight="false" outlineLevel="0" collapsed="false">
      <c r="A1176" s="15"/>
      <c r="B1176" s="10"/>
      <c r="C1176" s="16" t="str">
        <f aca="false">IF($B1176="","",IFERROR(INDEX(Clients!$B$5:$B$204,MATCH($B1176,Clients!$A$5:$A$204,0)),"Code client inconnu"))</f>
        <v/>
      </c>
      <c r="D1176" s="10"/>
      <c r="E1176" s="16" t="str">
        <f aca="false">IF($D1176="","",IFERROR(INDEX(Catalogue!$B$5:$B$304,MATCH($D1176,Catalogue!$A$5:$A$304,0)),"Code produit inconnu"))</f>
        <v/>
      </c>
      <c r="F1176" s="17" t="str">
        <f aca="false">IF($D1176="","",IFERROR(INDEX(Catalogue!$C$5:$C$304,MATCH($D1176,Catalogue!$A$5:$A$304,0)),""))</f>
        <v/>
      </c>
      <c r="G1176" s="10"/>
      <c r="H1176" s="18" t="str">
        <f aca="false">IF(OR($B1176="",$D1176=""),"",IFERROR(INDEX('Tarifs negocies'!$C$5:$C$404,MATCH($B1176&amp;"|"&amp;$D1176,'Tarifs negocies'!$D$5:$D$404,0)),IFERROR(INDEX(Catalogue!$D$5:$D$304,MATCH($D1176,Catalogue!$A$5:$A$304,0))*(1-IFERROR(INDEX(Clients!$F$5:$F$204,MATCH($B1176,Clients!$A$5:$A$204,0)),0)),"")))</f>
        <v/>
      </c>
      <c r="I1176" s="18" t="str">
        <f aca="false">IF(OR($G1176="",$H1176=""),"",$G1176*$H1176)</f>
        <v/>
      </c>
      <c r="J1176" s="15"/>
      <c r="K1176" s="10"/>
    </row>
    <row r="1177" customFormat="false" ht="15" hidden="false" customHeight="false" outlineLevel="0" collapsed="false">
      <c r="A1177" s="15"/>
      <c r="B1177" s="10"/>
      <c r="C1177" s="16" t="str">
        <f aca="false">IF($B1177="","",IFERROR(INDEX(Clients!$B$5:$B$204,MATCH($B1177,Clients!$A$5:$A$204,0)),"Code client inconnu"))</f>
        <v/>
      </c>
      <c r="D1177" s="10"/>
      <c r="E1177" s="16" t="str">
        <f aca="false">IF($D1177="","",IFERROR(INDEX(Catalogue!$B$5:$B$304,MATCH($D1177,Catalogue!$A$5:$A$304,0)),"Code produit inconnu"))</f>
        <v/>
      </c>
      <c r="F1177" s="17" t="str">
        <f aca="false">IF($D1177="","",IFERROR(INDEX(Catalogue!$C$5:$C$304,MATCH($D1177,Catalogue!$A$5:$A$304,0)),""))</f>
        <v/>
      </c>
      <c r="G1177" s="10"/>
      <c r="H1177" s="18" t="str">
        <f aca="false">IF(OR($B1177="",$D1177=""),"",IFERROR(INDEX('Tarifs negocies'!$C$5:$C$404,MATCH($B1177&amp;"|"&amp;$D1177,'Tarifs negocies'!$D$5:$D$404,0)),IFERROR(INDEX(Catalogue!$D$5:$D$304,MATCH($D1177,Catalogue!$A$5:$A$304,0))*(1-IFERROR(INDEX(Clients!$F$5:$F$204,MATCH($B1177,Clients!$A$5:$A$204,0)),0)),"")))</f>
        <v/>
      </c>
      <c r="I1177" s="18" t="str">
        <f aca="false">IF(OR($G1177="",$H1177=""),"",$G1177*$H1177)</f>
        <v/>
      </c>
      <c r="J1177" s="15"/>
      <c r="K1177" s="10"/>
    </row>
    <row r="1178" customFormat="false" ht="15" hidden="false" customHeight="false" outlineLevel="0" collapsed="false">
      <c r="A1178" s="15"/>
      <c r="B1178" s="10"/>
      <c r="C1178" s="16" t="str">
        <f aca="false">IF($B1178="","",IFERROR(INDEX(Clients!$B$5:$B$204,MATCH($B1178,Clients!$A$5:$A$204,0)),"Code client inconnu"))</f>
        <v/>
      </c>
      <c r="D1178" s="10"/>
      <c r="E1178" s="16" t="str">
        <f aca="false">IF($D1178="","",IFERROR(INDEX(Catalogue!$B$5:$B$304,MATCH($D1178,Catalogue!$A$5:$A$304,0)),"Code produit inconnu"))</f>
        <v/>
      </c>
      <c r="F1178" s="17" t="str">
        <f aca="false">IF($D1178="","",IFERROR(INDEX(Catalogue!$C$5:$C$304,MATCH($D1178,Catalogue!$A$5:$A$304,0)),""))</f>
        <v/>
      </c>
      <c r="G1178" s="10"/>
      <c r="H1178" s="18" t="str">
        <f aca="false">IF(OR($B1178="",$D1178=""),"",IFERROR(INDEX('Tarifs negocies'!$C$5:$C$404,MATCH($B1178&amp;"|"&amp;$D1178,'Tarifs negocies'!$D$5:$D$404,0)),IFERROR(INDEX(Catalogue!$D$5:$D$304,MATCH($D1178,Catalogue!$A$5:$A$304,0))*(1-IFERROR(INDEX(Clients!$F$5:$F$204,MATCH($B1178,Clients!$A$5:$A$204,0)),0)),"")))</f>
        <v/>
      </c>
      <c r="I1178" s="18" t="str">
        <f aca="false">IF(OR($G1178="",$H1178=""),"",$G1178*$H1178)</f>
        <v/>
      </c>
      <c r="J1178" s="15"/>
      <c r="K1178" s="10"/>
    </row>
    <row r="1179" customFormat="false" ht="15" hidden="false" customHeight="false" outlineLevel="0" collapsed="false">
      <c r="A1179" s="15"/>
      <c r="B1179" s="10"/>
      <c r="C1179" s="16" t="str">
        <f aca="false">IF($B1179="","",IFERROR(INDEX(Clients!$B$5:$B$204,MATCH($B1179,Clients!$A$5:$A$204,0)),"Code client inconnu"))</f>
        <v/>
      </c>
      <c r="D1179" s="10"/>
      <c r="E1179" s="16" t="str">
        <f aca="false">IF($D1179="","",IFERROR(INDEX(Catalogue!$B$5:$B$304,MATCH($D1179,Catalogue!$A$5:$A$304,0)),"Code produit inconnu"))</f>
        <v/>
      </c>
      <c r="F1179" s="17" t="str">
        <f aca="false">IF($D1179="","",IFERROR(INDEX(Catalogue!$C$5:$C$304,MATCH($D1179,Catalogue!$A$5:$A$304,0)),""))</f>
        <v/>
      </c>
      <c r="G1179" s="10"/>
      <c r="H1179" s="18" t="str">
        <f aca="false">IF(OR($B1179="",$D1179=""),"",IFERROR(INDEX('Tarifs negocies'!$C$5:$C$404,MATCH($B1179&amp;"|"&amp;$D1179,'Tarifs negocies'!$D$5:$D$404,0)),IFERROR(INDEX(Catalogue!$D$5:$D$304,MATCH($D1179,Catalogue!$A$5:$A$304,0))*(1-IFERROR(INDEX(Clients!$F$5:$F$204,MATCH($B1179,Clients!$A$5:$A$204,0)),0)),"")))</f>
        <v/>
      </c>
      <c r="I1179" s="18" t="str">
        <f aca="false">IF(OR($G1179="",$H1179=""),"",$G1179*$H1179)</f>
        <v/>
      </c>
      <c r="J1179" s="15"/>
      <c r="K1179" s="10"/>
    </row>
    <row r="1180" customFormat="false" ht="15" hidden="false" customHeight="false" outlineLevel="0" collapsed="false">
      <c r="A1180" s="15"/>
      <c r="B1180" s="10"/>
      <c r="C1180" s="16" t="str">
        <f aca="false">IF($B1180="","",IFERROR(INDEX(Clients!$B$5:$B$204,MATCH($B1180,Clients!$A$5:$A$204,0)),"Code client inconnu"))</f>
        <v/>
      </c>
      <c r="D1180" s="10"/>
      <c r="E1180" s="16" t="str">
        <f aca="false">IF($D1180="","",IFERROR(INDEX(Catalogue!$B$5:$B$304,MATCH($D1180,Catalogue!$A$5:$A$304,0)),"Code produit inconnu"))</f>
        <v/>
      </c>
      <c r="F1180" s="17" t="str">
        <f aca="false">IF($D1180="","",IFERROR(INDEX(Catalogue!$C$5:$C$304,MATCH($D1180,Catalogue!$A$5:$A$304,0)),""))</f>
        <v/>
      </c>
      <c r="G1180" s="10"/>
      <c r="H1180" s="18" t="str">
        <f aca="false">IF(OR($B1180="",$D1180=""),"",IFERROR(INDEX('Tarifs negocies'!$C$5:$C$404,MATCH($B1180&amp;"|"&amp;$D1180,'Tarifs negocies'!$D$5:$D$404,0)),IFERROR(INDEX(Catalogue!$D$5:$D$304,MATCH($D1180,Catalogue!$A$5:$A$304,0))*(1-IFERROR(INDEX(Clients!$F$5:$F$204,MATCH($B1180,Clients!$A$5:$A$204,0)),0)),"")))</f>
        <v/>
      </c>
      <c r="I1180" s="18" t="str">
        <f aca="false">IF(OR($G1180="",$H1180=""),"",$G1180*$H1180)</f>
        <v/>
      </c>
      <c r="J1180" s="15"/>
      <c r="K1180" s="10"/>
    </row>
    <row r="1181" customFormat="false" ht="15" hidden="false" customHeight="false" outlineLevel="0" collapsed="false">
      <c r="A1181" s="15"/>
      <c r="B1181" s="10"/>
      <c r="C1181" s="16" t="str">
        <f aca="false">IF($B1181="","",IFERROR(INDEX(Clients!$B$5:$B$204,MATCH($B1181,Clients!$A$5:$A$204,0)),"Code client inconnu"))</f>
        <v/>
      </c>
      <c r="D1181" s="10"/>
      <c r="E1181" s="16" t="str">
        <f aca="false">IF($D1181="","",IFERROR(INDEX(Catalogue!$B$5:$B$304,MATCH($D1181,Catalogue!$A$5:$A$304,0)),"Code produit inconnu"))</f>
        <v/>
      </c>
      <c r="F1181" s="17" t="str">
        <f aca="false">IF($D1181="","",IFERROR(INDEX(Catalogue!$C$5:$C$304,MATCH($D1181,Catalogue!$A$5:$A$304,0)),""))</f>
        <v/>
      </c>
      <c r="G1181" s="10"/>
      <c r="H1181" s="18" t="str">
        <f aca="false">IF(OR($B1181="",$D1181=""),"",IFERROR(INDEX('Tarifs negocies'!$C$5:$C$404,MATCH($B1181&amp;"|"&amp;$D1181,'Tarifs negocies'!$D$5:$D$404,0)),IFERROR(INDEX(Catalogue!$D$5:$D$304,MATCH($D1181,Catalogue!$A$5:$A$304,0))*(1-IFERROR(INDEX(Clients!$F$5:$F$204,MATCH($B1181,Clients!$A$5:$A$204,0)),0)),"")))</f>
        <v/>
      </c>
      <c r="I1181" s="18" t="str">
        <f aca="false">IF(OR($G1181="",$H1181=""),"",$G1181*$H1181)</f>
        <v/>
      </c>
      <c r="J1181" s="15"/>
      <c r="K1181" s="10"/>
    </row>
    <row r="1182" customFormat="false" ht="15" hidden="false" customHeight="false" outlineLevel="0" collapsed="false">
      <c r="A1182" s="15"/>
      <c r="B1182" s="10"/>
      <c r="C1182" s="16" t="str">
        <f aca="false">IF($B1182="","",IFERROR(INDEX(Clients!$B$5:$B$204,MATCH($B1182,Clients!$A$5:$A$204,0)),"Code client inconnu"))</f>
        <v/>
      </c>
      <c r="D1182" s="10"/>
      <c r="E1182" s="16" t="str">
        <f aca="false">IF($D1182="","",IFERROR(INDEX(Catalogue!$B$5:$B$304,MATCH($D1182,Catalogue!$A$5:$A$304,0)),"Code produit inconnu"))</f>
        <v/>
      </c>
      <c r="F1182" s="17" t="str">
        <f aca="false">IF($D1182="","",IFERROR(INDEX(Catalogue!$C$5:$C$304,MATCH($D1182,Catalogue!$A$5:$A$304,0)),""))</f>
        <v/>
      </c>
      <c r="G1182" s="10"/>
      <c r="H1182" s="18" t="str">
        <f aca="false">IF(OR($B1182="",$D1182=""),"",IFERROR(INDEX('Tarifs negocies'!$C$5:$C$404,MATCH($B1182&amp;"|"&amp;$D1182,'Tarifs negocies'!$D$5:$D$404,0)),IFERROR(INDEX(Catalogue!$D$5:$D$304,MATCH($D1182,Catalogue!$A$5:$A$304,0))*(1-IFERROR(INDEX(Clients!$F$5:$F$204,MATCH($B1182,Clients!$A$5:$A$204,0)),0)),"")))</f>
        <v/>
      </c>
      <c r="I1182" s="18" t="str">
        <f aca="false">IF(OR($G1182="",$H1182=""),"",$G1182*$H1182)</f>
        <v/>
      </c>
      <c r="J1182" s="15"/>
      <c r="K1182" s="10"/>
    </row>
    <row r="1183" customFormat="false" ht="15" hidden="false" customHeight="false" outlineLevel="0" collapsed="false">
      <c r="A1183" s="15"/>
      <c r="B1183" s="10"/>
      <c r="C1183" s="16" t="str">
        <f aca="false">IF($B1183="","",IFERROR(INDEX(Clients!$B$5:$B$204,MATCH($B1183,Clients!$A$5:$A$204,0)),"Code client inconnu"))</f>
        <v/>
      </c>
      <c r="D1183" s="10"/>
      <c r="E1183" s="16" t="str">
        <f aca="false">IF($D1183="","",IFERROR(INDEX(Catalogue!$B$5:$B$304,MATCH($D1183,Catalogue!$A$5:$A$304,0)),"Code produit inconnu"))</f>
        <v/>
      </c>
      <c r="F1183" s="17" t="str">
        <f aca="false">IF($D1183="","",IFERROR(INDEX(Catalogue!$C$5:$C$304,MATCH($D1183,Catalogue!$A$5:$A$304,0)),""))</f>
        <v/>
      </c>
      <c r="G1183" s="10"/>
      <c r="H1183" s="18" t="str">
        <f aca="false">IF(OR($B1183="",$D1183=""),"",IFERROR(INDEX('Tarifs negocies'!$C$5:$C$404,MATCH($B1183&amp;"|"&amp;$D1183,'Tarifs negocies'!$D$5:$D$404,0)),IFERROR(INDEX(Catalogue!$D$5:$D$304,MATCH($D1183,Catalogue!$A$5:$A$304,0))*(1-IFERROR(INDEX(Clients!$F$5:$F$204,MATCH($B1183,Clients!$A$5:$A$204,0)),0)),"")))</f>
        <v/>
      </c>
      <c r="I1183" s="18" t="str">
        <f aca="false">IF(OR($G1183="",$H1183=""),"",$G1183*$H1183)</f>
        <v/>
      </c>
      <c r="J1183" s="15"/>
      <c r="K1183" s="10"/>
    </row>
    <row r="1184" customFormat="false" ht="15" hidden="false" customHeight="false" outlineLevel="0" collapsed="false">
      <c r="A1184" s="15"/>
      <c r="B1184" s="10"/>
      <c r="C1184" s="16" t="str">
        <f aca="false">IF($B1184="","",IFERROR(INDEX(Clients!$B$5:$B$204,MATCH($B1184,Clients!$A$5:$A$204,0)),"Code client inconnu"))</f>
        <v/>
      </c>
      <c r="D1184" s="10"/>
      <c r="E1184" s="16" t="str">
        <f aca="false">IF($D1184="","",IFERROR(INDEX(Catalogue!$B$5:$B$304,MATCH($D1184,Catalogue!$A$5:$A$304,0)),"Code produit inconnu"))</f>
        <v/>
      </c>
      <c r="F1184" s="17" t="str">
        <f aca="false">IF($D1184="","",IFERROR(INDEX(Catalogue!$C$5:$C$304,MATCH($D1184,Catalogue!$A$5:$A$304,0)),""))</f>
        <v/>
      </c>
      <c r="G1184" s="10"/>
      <c r="H1184" s="18" t="str">
        <f aca="false">IF(OR($B1184="",$D1184=""),"",IFERROR(INDEX('Tarifs negocies'!$C$5:$C$404,MATCH($B1184&amp;"|"&amp;$D1184,'Tarifs negocies'!$D$5:$D$404,0)),IFERROR(INDEX(Catalogue!$D$5:$D$304,MATCH($D1184,Catalogue!$A$5:$A$304,0))*(1-IFERROR(INDEX(Clients!$F$5:$F$204,MATCH($B1184,Clients!$A$5:$A$204,0)),0)),"")))</f>
        <v/>
      </c>
      <c r="I1184" s="18" t="str">
        <f aca="false">IF(OR($G1184="",$H1184=""),"",$G1184*$H1184)</f>
        <v/>
      </c>
      <c r="J1184" s="15"/>
      <c r="K1184" s="10"/>
    </row>
    <row r="1185" customFormat="false" ht="15" hidden="false" customHeight="false" outlineLevel="0" collapsed="false">
      <c r="A1185" s="15"/>
      <c r="B1185" s="10"/>
      <c r="C1185" s="16" t="str">
        <f aca="false">IF($B1185="","",IFERROR(INDEX(Clients!$B$5:$B$204,MATCH($B1185,Clients!$A$5:$A$204,0)),"Code client inconnu"))</f>
        <v/>
      </c>
      <c r="D1185" s="10"/>
      <c r="E1185" s="16" t="str">
        <f aca="false">IF($D1185="","",IFERROR(INDEX(Catalogue!$B$5:$B$304,MATCH($D1185,Catalogue!$A$5:$A$304,0)),"Code produit inconnu"))</f>
        <v/>
      </c>
      <c r="F1185" s="17" t="str">
        <f aca="false">IF($D1185="","",IFERROR(INDEX(Catalogue!$C$5:$C$304,MATCH($D1185,Catalogue!$A$5:$A$304,0)),""))</f>
        <v/>
      </c>
      <c r="G1185" s="10"/>
      <c r="H1185" s="18" t="str">
        <f aca="false">IF(OR($B1185="",$D1185=""),"",IFERROR(INDEX('Tarifs negocies'!$C$5:$C$404,MATCH($B1185&amp;"|"&amp;$D1185,'Tarifs negocies'!$D$5:$D$404,0)),IFERROR(INDEX(Catalogue!$D$5:$D$304,MATCH($D1185,Catalogue!$A$5:$A$304,0))*(1-IFERROR(INDEX(Clients!$F$5:$F$204,MATCH($B1185,Clients!$A$5:$A$204,0)),0)),"")))</f>
        <v/>
      </c>
      <c r="I1185" s="18" t="str">
        <f aca="false">IF(OR($G1185="",$H1185=""),"",$G1185*$H1185)</f>
        <v/>
      </c>
      <c r="J1185" s="15"/>
      <c r="K1185" s="10"/>
    </row>
    <row r="1186" customFormat="false" ht="15" hidden="false" customHeight="false" outlineLevel="0" collapsed="false">
      <c r="A1186" s="15"/>
      <c r="B1186" s="10"/>
      <c r="C1186" s="16" t="str">
        <f aca="false">IF($B1186="","",IFERROR(INDEX(Clients!$B$5:$B$204,MATCH($B1186,Clients!$A$5:$A$204,0)),"Code client inconnu"))</f>
        <v/>
      </c>
      <c r="D1186" s="10"/>
      <c r="E1186" s="16" t="str">
        <f aca="false">IF($D1186="","",IFERROR(INDEX(Catalogue!$B$5:$B$304,MATCH($D1186,Catalogue!$A$5:$A$304,0)),"Code produit inconnu"))</f>
        <v/>
      </c>
      <c r="F1186" s="17" t="str">
        <f aca="false">IF($D1186="","",IFERROR(INDEX(Catalogue!$C$5:$C$304,MATCH($D1186,Catalogue!$A$5:$A$304,0)),""))</f>
        <v/>
      </c>
      <c r="G1186" s="10"/>
      <c r="H1186" s="18" t="str">
        <f aca="false">IF(OR($B1186="",$D1186=""),"",IFERROR(INDEX('Tarifs negocies'!$C$5:$C$404,MATCH($B1186&amp;"|"&amp;$D1186,'Tarifs negocies'!$D$5:$D$404,0)),IFERROR(INDEX(Catalogue!$D$5:$D$304,MATCH($D1186,Catalogue!$A$5:$A$304,0))*(1-IFERROR(INDEX(Clients!$F$5:$F$204,MATCH($B1186,Clients!$A$5:$A$204,0)),0)),"")))</f>
        <v/>
      </c>
      <c r="I1186" s="18" t="str">
        <f aca="false">IF(OR($G1186="",$H1186=""),"",$G1186*$H1186)</f>
        <v/>
      </c>
      <c r="J1186" s="15"/>
      <c r="K1186" s="10"/>
    </row>
    <row r="1187" customFormat="false" ht="15" hidden="false" customHeight="false" outlineLevel="0" collapsed="false">
      <c r="A1187" s="15"/>
      <c r="B1187" s="10"/>
      <c r="C1187" s="16" t="str">
        <f aca="false">IF($B1187="","",IFERROR(INDEX(Clients!$B$5:$B$204,MATCH($B1187,Clients!$A$5:$A$204,0)),"Code client inconnu"))</f>
        <v/>
      </c>
      <c r="D1187" s="10"/>
      <c r="E1187" s="16" t="str">
        <f aca="false">IF($D1187="","",IFERROR(INDEX(Catalogue!$B$5:$B$304,MATCH($D1187,Catalogue!$A$5:$A$304,0)),"Code produit inconnu"))</f>
        <v/>
      </c>
      <c r="F1187" s="17" t="str">
        <f aca="false">IF($D1187="","",IFERROR(INDEX(Catalogue!$C$5:$C$304,MATCH($D1187,Catalogue!$A$5:$A$304,0)),""))</f>
        <v/>
      </c>
      <c r="G1187" s="10"/>
      <c r="H1187" s="18" t="str">
        <f aca="false">IF(OR($B1187="",$D1187=""),"",IFERROR(INDEX('Tarifs negocies'!$C$5:$C$404,MATCH($B1187&amp;"|"&amp;$D1187,'Tarifs negocies'!$D$5:$D$404,0)),IFERROR(INDEX(Catalogue!$D$5:$D$304,MATCH($D1187,Catalogue!$A$5:$A$304,0))*(1-IFERROR(INDEX(Clients!$F$5:$F$204,MATCH($B1187,Clients!$A$5:$A$204,0)),0)),"")))</f>
        <v/>
      </c>
      <c r="I1187" s="18" t="str">
        <f aca="false">IF(OR($G1187="",$H1187=""),"",$G1187*$H1187)</f>
        <v/>
      </c>
      <c r="J1187" s="15"/>
      <c r="K1187" s="10"/>
    </row>
    <row r="1188" customFormat="false" ht="15" hidden="false" customHeight="false" outlineLevel="0" collapsed="false">
      <c r="A1188" s="15"/>
      <c r="B1188" s="10"/>
      <c r="C1188" s="16" t="str">
        <f aca="false">IF($B1188="","",IFERROR(INDEX(Clients!$B$5:$B$204,MATCH($B1188,Clients!$A$5:$A$204,0)),"Code client inconnu"))</f>
        <v/>
      </c>
      <c r="D1188" s="10"/>
      <c r="E1188" s="16" t="str">
        <f aca="false">IF($D1188="","",IFERROR(INDEX(Catalogue!$B$5:$B$304,MATCH($D1188,Catalogue!$A$5:$A$304,0)),"Code produit inconnu"))</f>
        <v/>
      </c>
      <c r="F1188" s="17" t="str">
        <f aca="false">IF($D1188="","",IFERROR(INDEX(Catalogue!$C$5:$C$304,MATCH($D1188,Catalogue!$A$5:$A$304,0)),""))</f>
        <v/>
      </c>
      <c r="G1188" s="10"/>
      <c r="H1188" s="18" t="str">
        <f aca="false">IF(OR($B1188="",$D1188=""),"",IFERROR(INDEX('Tarifs negocies'!$C$5:$C$404,MATCH($B1188&amp;"|"&amp;$D1188,'Tarifs negocies'!$D$5:$D$404,0)),IFERROR(INDEX(Catalogue!$D$5:$D$304,MATCH($D1188,Catalogue!$A$5:$A$304,0))*(1-IFERROR(INDEX(Clients!$F$5:$F$204,MATCH($B1188,Clients!$A$5:$A$204,0)),0)),"")))</f>
        <v/>
      </c>
      <c r="I1188" s="18" t="str">
        <f aca="false">IF(OR($G1188="",$H1188=""),"",$G1188*$H1188)</f>
        <v/>
      </c>
      <c r="J1188" s="15"/>
      <c r="K1188" s="10"/>
    </row>
    <row r="1189" customFormat="false" ht="15" hidden="false" customHeight="false" outlineLevel="0" collapsed="false">
      <c r="A1189" s="15"/>
      <c r="B1189" s="10"/>
      <c r="C1189" s="16" t="str">
        <f aca="false">IF($B1189="","",IFERROR(INDEX(Clients!$B$5:$B$204,MATCH($B1189,Clients!$A$5:$A$204,0)),"Code client inconnu"))</f>
        <v/>
      </c>
      <c r="D1189" s="10"/>
      <c r="E1189" s="16" t="str">
        <f aca="false">IF($D1189="","",IFERROR(INDEX(Catalogue!$B$5:$B$304,MATCH($D1189,Catalogue!$A$5:$A$304,0)),"Code produit inconnu"))</f>
        <v/>
      </c>
      <c r="F1189" s="17" t="str">
        <f aca="false">IF($D1189="","",IFERROR(INDEX(Catalogue!$C$5:$C$304,MATCH($D1189,Catalogue!$A$5:$A$304,0)),""))</f>
        <v/>
      </c>
      <c r="G1189" s="10"/>
      <c r="H1189" s="18" t="str">
        <f aca="false">IF(OR($B1189="",$D1189=""),"",IFERROR(INDEX('Tarifs negocies'!$C$5:$C$404,MATCH($B1189&amp;"|"&amp;$D1189,'Tarifs negocies'!$D$5:$D$404,0)),IFERROR(INDEX(Catalogue!$D$5:$D$304,MATCH($D1189,Catalogue!$A$5:$A$304,0))*(1-IFERROR(INDEX(Clients!$F$5:$F$204,MATCH($B1189,Clients!$A$5:$A$204,0)),0)),"")))</f>
        <v/>
      </c>
      <c r="I1189" s="18" t="str">
        <f aca="false">IF(OR($G1189="",$H1189=""),"",$G1189*$H1189)</f>
        <v/>
      </c>
      <c r="J1189" s="15"/>
      <c r="K1189" s="10"/>
    </row>
    <row r="1190" customFormat="false" ht="15" hidden="false" customHeight="false" outlineLevel="0" collapsed="false">
      <c r="A1190" s="15"/>
      <c r="B1190" s="10"/>
      <c r="C1190" s="16" t="str">
        <f aca="false">IF($B1190="","",IFERROR(INDEX(Clients!$B$5:$B$204,MATCH($B1190,Clients!$A$5:$A$204,0)),"Code client inconnu"))</f>
        <v/>
      </c>
      <c r="D1190" s="10"/>
      <c r="E1190" s="16" t="str">
        <f aca="false">IF($D1190="","",IFERROR(INDEX(Catalogue!$B$5:$B$304,MATCH($D1190,Catalogue!$A$5:$A$304,0)),"Code produit inconnu"))</f>
        <v/>
      </c>
      <c r="F1190" s="17" t="str">
        <f aca="false">IF($D1190="","",IFERROR(INDEX(Catalogue!$C$5:$C$304,MATCH($D1190,Catalogue!$A$5:$A$304,0)),""))</f>
        <v/>
      </c>
      <c r="G1190" s="10"/>
      <c r="H1190" s="18" t="str">
        <f aca="false">IF(OR($B1190="",$D1190=""),"",IFERROR(INDEX('Tarifs negocies'!$C$5:$C$404,MATCH($B1190&amp;"|"&amp;$D1190,'Tarifs negocies'!$D$5:$D$404,0)),IFERROR(INDEX(Catalogue!$D$5:$D$304,MATCH($D1190,Catalogue!$A$5:$A$304,0))*(1-IFERROR(INDEX(Clients!$F$5:$F$204,MATCH($B1190,Clients!$A$5:$A$204,0)),0)),"")))</f>
        <v/>
      </c>
      <c r="I1190" s="18" t="str">
        <f aca="false">IF(OR($G1190="",$H1190=""),"",$G1190*$H1190)</f>
        <v/>
      </c>
      <c r="J1190" s="15"/>
      <c r="K1190" s="10"/>
    </row>
    <row r="1191" customFormat="false" ht="15" hidden="false" customHeight="false" outlineLevel="0" collapsed="false">
      <c r="A1191" s="15"/>
      <c r="B1191" s="10"/>
      <c r="C1191" s="16" t="str">
        <f aca="false">IF($B1191="","",IFERROR(INDEX(Clients!$B$5:$B$204,MATCH($B1191,Clients!$A$5:$A$204,0)),"Code client inconnu"))</f>
        <v/>
      </c>
      <c r="D1191" s="10"/>
      <c r="E1191" s="16" t="str">
        <f aca="false">IF($D1191="","",IFERROR(INDEX(Catalogue!$B$5:$B$304,MATCH($D1191,Catalogue!$A$5:$A$304,0)),"Code produit inconnu"))</f>
        <v/>
      </c>
      <c r="F1191" s="17" t="str">
        <f aca="false">IF($D1191="","",IFERROR(INDEX(Catalogue!$C$5:$C$304,MATCH($D1191,Catalogue!$A$5:$A$304,0)),""))</f>
        <v/>
      </c>
      <c r="G1191" s="10"/>
      <c r="H1191" s="18" t="str">
        <f aca="false">IF(OR($B1191="",$D1191=""),"",IFERROR(INDEX('Tarifs negocies'!$C$5:$C$404,MATCH($B1191&amp;"|"&amp;$D1191,'Tarifs negocies'!$D$5:$D$404,0)),IFERROR(INDEX(Catalogue!$D$5:$D$304,MATCH($D1191,Catalogue!$A$5:$A$304,0))*(1-IFERROR(INDEX(Clients!$F$5:$F$204,MATCH($B1191,Clients!$A$5:$A$204,0)),0)),"")))</f>
        <v/>
      </c>
      <c r="I1191" s="18" t="str">
        <f aca="false">IF(OR($G1191="",$H1191=""),"",$G1191*$H1191)</f>
        <v/>
      </c>
      <c r="J1191" s="15"/>
      <c r="K1191" s="10"/>
    </row>
    <row r="1192" customFormat="false" ht="15" hidden="false" customHeight="false" outlineLevel="0" collapsed="false">
      <c r="A1192" s="15"/>
      <c r="B1192" s="10"/>
      <c r="C1192" s="16" t="str">
        <f aca="false">IF($B1192="","",IFERROR(INDEX(Clients!$B$5:$B$204,MATCH($B1192,Clients!$A$5:$A$204,0)),"Code client inconnu"))</f>
        <v/>
      </c>
      <c r="D1192" s="10"/>
      <c r="E1192" s="16" t="str">
        <f aca="false">IF($D1192="","",IFERROR(INDEX(Catalogue!$B$5:$B$304,MATCH($D1192,Catalogue!$A$5:$A$304,0)),"Code produit inconnu"))</f>
        <v/>
      </c>
      <c r="F1192" s="17" t="str">
        <f aca="false">IF($D1192="","",IFERROR(INDEX(Catalogue!$C$5:$C$304,MATCH($D1192,Catalogue!$A$5:$A$304,0)),""))</f>
        <v/>
      </c>
      <c r="G1192" s="10"/>
      <c r="H1192" s="18" t="str">
        <f aca="false">IF(OR($B1192="",$D1192=""),"",IFERROR(INDEX('Tarifs negocies'!$C$5:$C$404,MATCH($B1192&amp;"|"&amp;$D1192,'Tarifs negocies'!$D$5:$D$404,0)),IFERROR(INDEX(Catalogue!$D$5:$D$304,MATCH($D1192,Catalogue!$A$5:$A$304,0))*(1-IFERROR(INDEX(Clients!$F$5:$F$204,MATCH($B1192,Clients!$A$5:$A$204,0)),0)),"")))</f>
        <v/>
      </c>
      <c r="I1192" s="18" t="str">
        <f aca="false">IF(OR($G1192="",$H1192=""),"",$G1192*$H1192)</f>
        <v/>
      </c>
      <c r="J1192" s="15"/>
      <c r="K1192" s="10"/>
    </row>
    <row r="1193" customFormat="false" ht="15" hidden="false" customHeight="false" outlineLevel="0" collapsed="false">
      <c r="A1193" s="15"/>
      <c r="B1193" s="10"/>
      <c r="C1193" s="16" t="str">
        <f aca="false">IF($B1193="","",IFERROR(INDEX(Clients!$B$5:$B$204,MATCH($B1193,Clients!$A$5:$A$204,0)),"Code client inconnu"))</f>
        <v/>
      </c>
      <c r="D1193" s="10"/>
      <c r="E1193" s="16" t="str">
        <f aca="false">IF($D1193="","",IFERROR(INDEX(Catalogue!$B$5:$B$304,MATCH($D1193,Catalogue!$A$5:$A$304,0)),"Code produit inconnu"))</f>
        <v/>
      </c>
      <c r="F1193" s="17" t="str">
        <f aca="false">IF($D1193="","",IFERROR(INDEX(Catalogue!$C$5:$C$304,MATCH($D1193,Catalogue!$A$5:$A$304,0)),""))</f>
        <v/>
      </c>
      <c r="G1193" s="10"/>
      <c r="H1193" s="18" t="str">
        <f aca="false">IF(OR($B1193="",$D1193=""),"",IFERROR(INDEX('Tarifs negocies'!$C$5:$C$404,MATCH($B1193&amp;"|"&amp;$D1193,'Tarifs negocies'!$D$5:$D$404,0)),IFERROR(INDEX(Catalogue!$D$5:$D$304,MATCH($D1193,Catalogue!$A$5:$A$304,0))*(1-IFERROR(INDEX(Clients!$F$5:$F$204,MATCH($B1193,Clients!$A$5:$A$204,0)),0)),"")))</f>
        <v/>
      </c>
      <c r="I1193" s="18" t="str">
        <f aca="false">IF(OR($G1193="",$H1193=""),"",$G1193*$H1193)</f>
        <v/>
      </c>
      <c r="J1193" s="15"/>
      <c r="K1193" s="10"/>
    </row>
    <row r="1194" customFormat="false" ht="15" hidden="false" customHeight="false" outlineLevel="0" collapsed="false">
      <c r="A1194" s="15"/>
      <c r="B1194" s="10"/>
      <c r="C1194" s="16" t="str">
        <f aca="false">IF($B1194="","",IFERROR(INDEX(Clients!$B$5:$B$204,MATCH($B1194,Clients!$A$5:$A$204,0)),"Code client inconnu"))</f>
        <v/>
      </c>
      <c r="D1194" s="10"/>
      <c r="E1194" s="16" t="str">
        <f aca="false">IF($D1194="","",IFERROR(INDEX(Catalogue!$B$5:$B$304,MATCH($D1194,Catalogue!$A$5:$A$304,0)),"Code produit inconnu"))</f>
        <v/>
      </c>
      <c r="F1194" s="17" t="str">
        <f aca="false">IF($D1194="","",IFERROR(INDEX(Catalogue!$C$5:$C$304,MATCH($D1194,Catalogue!$A$5:$A$304,0)),""))</f>
        <v/>
      </c>
      <c r="G1194" s="10"/>
      <c r="H1194" s="18" t="str">
        <f aca="false">IF(OR($B1194="",$D1194=""),"",IFERROR(INDEX('Tarifs negocies'!$C$5:$C$404,MATCH($B1194&amp;"|"&amp;$D1194,'Tarifs negocies'!$D$5:$D$404,0)),IFERROR(INDEX(Catalogue!$D$5:$D$304,MATCH($D1194,Catalogue!$A$5:$A$304,0))*(1-IFERROR(INDEX(Clients!$F$5:$F$204,MATCH($B1194,Clients!$A$5:$A$204,0)),0)),"")))</f>
        <v/>
      </c>
      <c r="I1194" s="18" t="str">
        <f aca="false">IF(OR($G1194="",$H1194=""),"",$G1194*$H1194)</f>
        <v/>
      </c>
      <c r="J1194" s="15"/>
      <c r="K1194" s="10"/>
    </row>
    <row r="1195" customFormat="false" ht="15" hidden="false" customHeight="false" outlineLevel="0" collapsed="false">
      <c r="A1195" s="15"/>
      <c r="B1195" s="10"/>
      <c r="C1195" s="16" t="str">
        <f aca="false">IF($B1195="","",IFERROR(INDEX(Clients!$B$5:$B$204,MATCH($B1195,Clients!$A$5:$A$204,0)),"Code client inconnu"))</f>
        <v/>
      </c>
      <c r="D1195" s="10"/>
      <c r="E1195" s="16" t="str">
        <f aca="false">IF($D1195="","",IFERROR(INDEX(Catalogue!$B$5:$B$304,MATCH($D1195,Catalogue!$A$5:$A$304,0)),"Code produit inconnu"))</f>
        <v/>
      </c>
      <c r="F1195" s="17" t="str">
        <f aca="false">IF($D1195="","",IFERROR(INDEX(Catalogue!$C$5:$C$304,MATCH($D1195,Catalogue!$A$5:$A$304,0)),""))</f>
        <v/>
      </c>
      <c r="G1195" s="10"/>
      <c r="H1195" s="18" t="str">
        <f aca="false">IF(OR($B1195="",$D1195=""),"",IFERROR(INDEX('Tarifs negocies'!$C$5:$C$404,MATCH($B1195&amp;"|"&amp;$D1195,'Tarifs negocies'!$D$5:$D$404,0)),IFERROR(INDEX(Catalogue!$D$5:$D$304,MATCH($D1195,Catalogue!$A$5:$A$304,0))*(1-IFERROR(INDEX(Clients!$F$5:$F$204,MATCH($B1195,Clients!$A$5:$A$204,0)),0)),"")))</f>
        <v/>
      </c>
      <c r="I1195" s="18" t="str">
        <f aca="false">IF(OR($G1195="",$H1195=""),"",$G1195*$H1195)</f>
        <v/>
      </c>
      <c r="J1195" s="15"/>
      <c r="K1195" s="10"/>
    </row>
    <row r="1196" customFormat="false" ht="15" hidden="false" customHeight="false" outlineLevel="0" collapsed="false">
      <c r="A1196" s="15"/>
      <c r="B1196" s="10"/>
      <c r="C1196" s="16" t="str">
        <f aca="false">IF($B1196="","",IFERROR(INDEX(Clients!$B$5:$B$204,MATCH($B1196,Clients!$A$5:$A$204,0)),"Code client inconnu"))</f>
        <v/>
      </c>
      <c r="D1196" s="10"/>
      <c r="E1196" s="16" t="str">
        <f aca="false">IF($D1196="","",IFERROR(INDEX(Catalogue!$B$5:$B$304,MATCH($D1196,Catalogue!$A$5:$A$304,0)),"Code produit inconnu"))</f>
        <v/>
      </c>
      <c r="F1196" s="17" t="str">
        <f aca="false">IF($D1196="","",IFERROR(INDEX(Catalogue!$C$5:$C$304,MATCH($D1196,Catalogue!$A$5:$A$304,0)),""))</f>
        <v/>
      </c>
      <c r="G1196" s="10"/>
      <c r="H1196" s="18" t="str">
        <f aca="false">IF(OR($B1196="",$D1196=""),"",IFERROR(INDEX('Tarifs negocies'!$C$5:$C$404,MATCH($B1196&amp;"|"&amp;$D1196,'Tarifs negocies'!$D$5:$D$404,0)),IFERROR(INDEX(Catalogue!$D$5:$D$304,MATCH($D1196,Catalogue!$A$5:$A$304,0))*(1-IFERROR(INDEX(Clients!$F$5:$F$204,MATCH($B1196,Clients!$A$5:$A$204,0)),0)),"")))</f>
        <v/>
      </c>
      <c r="I1196" s="18" t="str">
        <f aca="false">IF(OR($G1196="",$H1196=""),"",$G1196*$H1196)</f>
        <v/>
      </c>
      <c r="J1196" s="15"/>
      <c r="K1196" s="10"/>
    </row>
    <row r="1197" customFormat="false" ht="15" hidden="false" customHeight="false" outlineLevel="0" collapsed="false">
      <c r="A1197" s="15"/>
      <c r="B1197" s="10"/>
      <c r="C1197" s="16" t="str">
        <f aca="false">IF($B1197="","",IFERROR(INDEX(Clients!$B$5:$B$204,MATCH($B1197,Clients!$A$5:$A$204,0)),"Code client inconnu"))</f>
        <v/>
      </c>
      <c r="D1197" s="10"/>
      <c r="E1197" s="16" t="str">
        <f aca="false">IF($D1197="","",IFERROR(INDEX(Catalogue!$B$5:$B$304,MATCH($D1197,Catalogue!$A$5:$A$304,0)),"Code produit inconnu"))</f>
        <v/>
      </c>
      <c r="F1197" s="17" t="str">
        <f aca="false">IF($D1197="","",IFERROR(INDEX(Catalogue!$C$5:$C$304,MATCH($D1197,Catalogue!$A$5:$A$304,0)),""))</f>
        <v/>
      </c>
      <c r="G1197" s="10"/>
      <c r="H1197" s="18" t="str">
        <f aca="false">IF(OR($B1197="",$D1197=""),"",IFERROR(INDEX('Tarifs negocies'!$C$5:$C$404,MATCH($B1197&amp;"|"&amp;$D1197,'Tarifs negocies'!$D$5:$D$404,0)),IFERROR(INDEX(Catalogue!$D$5:$D$304,MATCH($D1197,Catalogue!$A$5:$A$304,0))*(1-IFERROR(INDEX(Clients!$F$5:$F$204,MATCH($B1197,Clients!$A$5:$A$204,0)),0)),"")))</f>
        <v/>
      </c>
      <c r="I1197" s="18" t="str">
        <f aca="false">IF(OR($G1197="",$H1197=""),"",$G1197*$H1197)</f>
        <v/>
      </c>
      <c r="J1197" s="15"/>
      <c r="K1197" s="10"/>
    </row>
    <row r="1198" customFormat="false" ht="15" hidden="false" customHeight="false" outlineLevel="0" collapsed="false">
      <c r="A1198" s="15"/>
      <c r="B1198" s="10"/>
      <c r="C1198" s="16" t="str">
        <f aca="false">IF($B1198="","",IFERROR(INDEX(Clients!$B$5:$B$204,MATCH($B1198,Clients!$A$5:$A$204,0)),"Code client inconnu"))</f>
        <v/>
      </c>
      <c r="D1198" s="10"/>
      <c r="E1198" s="16" t="str">
        <f aca="false">IF($D1198="","",IFERROR(INDEX(Catalogue!$B$5:$B$304,MATCH($D1198,Catalogue!$A$5:$A$304,0)),"Code produit inconnu"))</f>
        <v/>
      </c>
      <c r="F1198" s="17" t="str">
        <f aca="false">IF($D1198="","",IFERROR(INDEX(Catalogue!$C$5:$C$304,MATCH($D1198,Catalogue!$A$5:$A$304,0)),""))</f>
        <v/>
      </c>
      <c r="G1198" s="10"/>
      <c r="H1198" s="18" t="str">
        <f aca="false">IF(OR($B1198="",$D1198=""),"",IFERROR(INDEX('Tarifs negocies'!$C$5:$C$404,MATCH($B1198&amp;"|"&amp;$D1198,'Tarifs negocies'!$D$5:$D$404,0)),IFERROR(INDEX(Catalogue!$D$5:$D$304,MATCH($D1198,Catalogue!$A$5:$A$304,0))*(1-IFERROR(INDEX(Clients!$F$5:$F$204,MATCH($B1198,Clients!$A$5:$A$204,0)),0)),"")))</f>
        <v/>
      </c>
      <c r="I1198" s="18" t="str">
        <f aca="false">IF(OR($G1198="",$H1198=""),"",$G1198*$H1198)</f>
        <v/>
      </c>
      <c r="J1198" s="15"/>
      <c r="K1198" s="10"/>
    </row>
    <row r="1199" customFormat="false" ht="15" hidden="false" customHeight="false" outlineLevel="0" collapsed="false">
      <c r="A1199" s="15"/>
      <c r="B1199" s="10"/>
      <c r="C1199" s="16" t="str">
        <f aca="false">IF($B1199="","",IFERROR(INDEX(Clients!$B$5:$B$204,MATCH($B1199,Clients!$A$5:$A$204,0)),"Code client inconnu"))</f>
        <v/>
      </c>
      <c r="D1199" s="10"/>
      <c r="E1199" s="16" t="str">
        <f aca="false">IF($D1199="","",IFERROR(INDEX(Catalogue!$B$5:$B$304,MATCH($D1199,Catalogue!$A$5:$A$304,0)),"Code produit inconnu"))</f>
        <v/>
      </c>
      <c r="F1199" s="17" t="str">
        <f aca="false">IF($D1199="","",IFERROR(INDEX(Catalogue!$C$5:$C$304,MATCH($D1199,Catalogue!$A$5:$A$304,0)),""))</f>
        <v/>
      </c>
      <c r="G1199" s="10"/>
      <c r="H1199" s="18" t="str">
        <f aca="false">IF(OR($B1199="",$D1199=""),"",IFERROR(INDEX('Tarifs negocies'!$C$5:$C$404,MATCH($B1199&amp;"|"&amp;$D1199,'Tarifs negocies'!$D$5:$D$404,0)),IFERROR(INDEX(Catalogue!$D$5:$D$304,MATCH($D1199,Catalogue!$A$5:$A$304,0))*(1-IFERROR(INDEX(Clients!$F$5:$F$204,MATCH($B1199,Clients!$A$5:$A$204,0)),0)),"")))</f>
        <v/>
      </c>
      <c r="I1199" s="18" t="str">
        <f aca="false">IF(OR($G1199="",$H1199=""),"",$G1199*$H1199)</f>
        <v/>
      </c>
      <c r="J1199" s="15"/>
      <c r="K1199" s="10"/>
    </row>
    <row r="1200" customFormat="false" ht="15" hidden="false" customHeight="false" outlineLevel="0" collapsed="false">
      <c r="A1200" s="15"/>
      <c r="B1200" s="10"/>
      <c r="C1200" s="16" t="str">
        <f aca="false">IF($B1200="","",IFERROR(INDEX(Clients!$B$5:$B$204,MATCH($B1200,Clients!$A$5:$A$204,0)),"Code client inconnu"))</f>
        <v/>
      </c>
      <c r="D1200" s="10"/>
      <c r="E1200" s="16" t="str">
        <f aca="false">IF($D1200="","",IFERROR(INDEX(Catalogue!$B$5:$B$304,MATCH($D1200,Catalogue!$A$5:$A$304,0)),"Code produit inconnu"))</f>
        <v/>
      </c>
      <c r="F1200" s="17" t="str">
        <f aca="false">IF($D1200="","",IFERROR(INDEX(Catalogue!$C$5:$C$304,MATCH($D1200,Catalogue!$A$5:$A$304,0)),""))</f>
        <v/>
      </c>
      <c r="G1200" s="10"/>
      <c r="H1200" s="18" t="str">
        <f aca="false">IF(OR($B1200="",$D1200=""),"",IFERROR(INDEX('Tarifs negocies'!$C$5:$C$404,MATCH($B1200&amp;"|"&amp;$D1200,'Tarifs negocies'!$D$5:$D$404,0)),IFERROR(INDEX(Catalogue!$D$5:$D$304,MATCH($D1200,Catalogue!$A$5:$A$304,0))*(1-IFERROR(INDEX(Clients!$F$5:$F$204,MATCH($B1200,Clients!$A$5:$A$204,0)),0)),"")))</f>
        <v/>
      </c>
      <c r="I1200" s="18" t="str">
        <f aca="false">IF(OR($G1200="",$H1200=""),"",$G1200*$H1200)</f>
        <v/>
      </c>
      <c r="J1200" s="15"/>
      <c r="K1200" s="10"/>
    </row>
    <row r="1201" customFormat="false" ht="15" hidden="false" customHeight="false" outlineLevel="0" collapsed="false">
      <c r="A1201" s="15"/>
      <c r="B1201" s="10"/>
      <c r="C1201" s="16" t="str">
        <f aca="false">IF($B1201="","",IFERROR(INDEX(Clients!$B$5:$B$204,MATCH($B1201,Clients!$A$5:$A$204,0)),"Code client inconnu"))</f>
        <v/>
      </c>
      <c r="D1201" s="10"/>
      <c r="E1201" s="16" t="str">
        <f aca="false">IF($D1201="","",IFERROR(INDEX(Catalogue!$B$5:$B$304,MATCH($D1201,Catalogue!$A$5:$A$304,0)),"Code produit inconnu"))</f>
        <v/>
      </c>
      <c r="F1201" s="17" t="str">
        <f aca="false">IF($D1201="","",IFERROR(INDEX(Catalogue!$C$5:$C$304,MATCH($D1201,Catalogue!$A$5:$A$304,0)),""))</f>
        <v/>
      </c>
      <c r="G1201" s="10"/>
      <c r="H1201" s="18" t="str">
        <f aca="false">IF(OR($B1201="",$D1201=""),"",IFERROR(INDEX('Tarifs negocies'!$C$5:$C$404,MATCH($B1201&amp;"|"&amp;$D1201,'Tarifs negocies'!$D$5:$D$404,0)),IFERROR(INDEX(Catalogue!$D$5:$D$304,MATCH($D1201,Catalogue!$A$5:$A$304,0))*(1-IFERROR(INDEX(Clients!$F$5:$F$204,MATCH($B1201,Clients!$A$5:$A$204,0)),0)),"")))</f>
        <v/>
      </c>
      <c r="I1201" s="18" t="str">
        <f aca="false">IF(OR($G1201="",$H1201=""),"",$G1201*$H1201)</f>
        <v/>
      </c>
      <c r="J1201" s="15"/>
      <c r="K1201" s="10"/>
    </row>
    <row r="1202" customFormat="false" ht="15" hidden="false" customHeight="false" outlineLevel="0" collapsed="false">
      <c r="A1202" s="15"/>
      <c r="B1202" s="10"/>
      <c r="C1202" s="16" t="str">
        <f aca="false">IF($B1202="","",IFERROR(INDEX(Clients!$B$5:$B$204,MATCH($B1202,Clients!$A$5:$A$204,0)),"Code client inconnu"))</f>
        <v/>
      </c>
      <c r="D1202" s="10"/>
      <c r="E1202" s="16" t="str">
        <f aca="false">IF($D1202="","",IFERROR(INDEX(Catalogue!$B$5:$B$304,MATCH($D1202,Catalogue!$A$5:$A$304,0)),"Code produit inconnu"))</f>
        <v/>
      </c>
      <c r="F1202" s="17" t="str">
        <f aca="false">IF($D1202="","",IFERROR(INDEX(Catalogue!$C$5:$C$304,MATCH($D1202,Catalogue!$A$5:$A$304,0)),""))</f>
        <v/>
      </c>
      <c r="G1202" s="10"/>
      <c r="H1202" s="18" t="str">
        <f aca="false">IF(OR($B1202="",$D1202=""),"",IFERROR(INDEX('Tarifs negocies'!$C$5:$C$404,MATCH($B1202&amp;"|"&amp;$D1202,'Tarifs negocies'!$D$5:$D$404,0)),IFERROR(INDEX(Catalogue!$D$5:$D$304,MATCH($D1202,Catalogue!$A$5:$A$304,0))*(1-IFERROR(INDEX(Clients!$F$5:$F$204,MATCH($B1202,Clients!$A$5:$A$204,0)),0)),"")))</f>
        <v/>
      </c>
      <c r="I1202" s="18" t="str">
        <f aca="false">IF(OR($G1202="",$H1202=""),"",$G1202*$H1202)</f>
        <v/>
      </c>
      <c r="J1202" s="15"/>
      <c r="K1202" s="10"/>
    </row>
    <row r="1203" customFormat="false" ht="15" hidden="false" customHeight="false" outlineLevel="0" collapsed="false">
      <c r="A1203" s="15"/>
      <c r="B1203" s="10"/>
      <c r="C1203" s="16" t="str">
        <f aca="false">IF($B1203="","",IFERROR(INDEX(Clients!$B$5:$B$204,MATCH($B1203,Clients!$A$5:$A$204,0)),"Code client inconnu"))</f>
        <v/>
      </c>
      <c r="D1203" s="10"/>
      <c r="E1203" s="16" t="str">
        <f aca="false">IF($D1203="","",IFERROR(INDEX(Catalogue!$B$5:$B$304,MATCH($D1203,Catalogue!$A$5:$A$304,0)),"Code produit inconnu"))</f>
        <v/>
      </c>
      <c r="F1203" s="17" t="str">
        <f aca="false">IF($D1203="","",IFERROR(INDEX(Catalogue!$C$5:$C$304,MATCH($D1203,Catalogue!$A$5:$A$304,0)),""))</f>
        <v/>
      </c>
      <c r="G1203" s="10"/>
      <c r="H1203" s="18" t="str">
        <f aca="false">IF(OR($B1203="",$D1203=""),"",IFERROR(INDEX('Tarifs negocies'!$C$5:$C$404,MATCH($B1203&amp;"|"&amp;$D1203,'Tarifs negocies'!$D$5:$D$404,0)),IFERROR(INDEX(Catalogue!$D$5:$D$304,MATCH($D1203,Catalogue!$A$5:$A$304,0))*(1-IFERROR(INDEX(Clients!$F$5:$F$204,MATCH($B1203,Clients!$A$5:$A$204,0)),0)),"")))</f>
        <v/>
      </c>
      <c r="I1203" s="18" t="str">
        <f aca="false">IF(OR($G1203="",$H1203=""),"",$G1203*$H1203)</f>
        <v/>
      </c>
      <c r="J1203" s="15"/>
      <c r="K1203" s="10"/>
    </row>
    <row r="1204" customFormat="false" ht="15" hidden="false" customHeight="false" outlineLevel="0" collapsed="false">
      <c r="A1204" s="15"/>
      <c r="B1204" s="10"/>
      <c r="C1204" s="16" t="str">
        <f aca="false">IF($B1204="","",IFERROR(INDEX(Clients!$B$5:$B$204,MATCH($B1204,Clients!$A$5:$A$204,0)),"Code client inconnu"))</f>
        <v/>
      </c>
      <c r="D1204" s="10"/>
      <c r="E1204" s="16" t="str">
        <f aca="false">IF($D1204="","",IFERROR(INDEX(Catalogue!$B$5:$B$304,MATCH($D1204,Catalogue!$A$5:$A$304,0)),"Code produit inconnu"))</f>
        <v/>
      </c>
      <c r="F1204" s="17" t="str">
        <f aca="false">IF($D1204="","",IFERROR(INDEX(Catalogue!$C$5:$C$304,MATCH($D1204,Catalogue!$A$5:$A$304,0)),""))</f>
        <v/>
      </c>
      <c r="G1204" s="10"/>
      <c r="H1204" s="18" t="str">
        <f aca="false">IF(OR($B1204="",$D1204=""),"",IFERROR(INDEX('Tarifs negocies'!$C$5:$C$404,MATCH($B1204&amp;"|"&amp;$D1204,'Tarifs negocies'!$D$5:$D$404,0)),IFERROR(INDEX(Catalogue!$D$5:$D$304,MATCH($D1204,Catalogue!$A$5:$A$304,0))*(1-IFERROR(INDEX(Clients!$F$5:$F$204,MATCH($B1204,Clients!$A$5:$A$204,0)),0)),"")))</f>
        <v/>
      </c>
      <c r="I1204" s="18" t="str">
        <f aca="false">IF(OR($G1204="",$H1204=""),"",$G1204*$H1204)</f>
        <v/>
      </c>
      <c r="J1204" s="15"/>
      <c r="K1204" s="10"/>
    </row>
    <row r="1205" customFormat="false" ht="15" hidden="false" customHeight="false" outlineLevel="0" collapsed="false">
      <c r="A1205" s="15"/>
      <c r="B1205" s="10"/>
      <c r="C1205" s="16" t="str">
        <f aca="false">IF($B1205="","",IFERROR(INDEX(Clients!$B$5:$B$204,MATCH($B1205,Clients!$A$5:$A$204,0)),"Code client inconnu"))</f>
        <v/>
      </c>
      <c r="D1205" s="10"/>
      <c r="E1205" s="16" t="str">
        <f aca="false">IF($D1205="","",IFERROR(INDEX(Catalogue!$B$5:$B$304,MATCH($D1205,Catalogue!$A$5:$A$304,0)),"Code produit inconnu"))</f>
        <v/>
      </c>
      <c r="F1205" s="17" t="str">
        <f aca="false">IF($D1205="","",IFERROR(INDEX(Catalogue!$C$5:$C$304,MATCH($D1205,Catalogue!$A$5:$A$304,0)),""))</f>
        <v/>
      </c>
      <c r="G1205" s="10"/>
      <c r="H1205" s="18" t="str">
        <f aca="false">IF(OR($B1205="",$D1205=""),"",IFERROR(INDEX('Tarifs negocies'!$C$5:$C$404,MATCH($B1205&amp;"|"&amp;$D1205,'Tarifs negocies'!$D$5:$D$404,0)),IFERROR(INDEX(Catalogue!$D$5:$D$304,MATCH($D1205,Catalogue!$A$5:$A$304,0))*(1-IFERROR(INDEX(Clients!$F$5:$F$204,MATCH($B1205,Clients!$A$5:$A$204,0)),0)),"")))</f>
        <v/>
      </c>
      <c r="I1205" s="18" t="str">
        <f aca="false">IF(OR($G1205="",$H1205=""),"",$G1205*$H1205)</f>
        <v/>
      </c>
      <c r="J1205" s="15"/>
      <c r="K1205" s="10"/>
    </row>
    <row r="1206" customFormat="false" ht="15" hidden="false" customHeight="false" outlineLevel="0" collapsed="false">
      <c r="A1206" s="15"/>
      <c r="B1206" s="10"/>
      <c r="C1206" s="16" t="str">
        <f aca="false">IF($B1206="","",IFERROR(INDEX(Clients!$B$5:$B$204,MATCH($B1206,Clients!$A$5:$A$204,0)),"Code client inconnu"))</f>
        <v/>
      </c>
      <c r="D1206" s="10"/>
      <c r="E1206" s="16" t="str">
        <f aca="false">IF($D1206="","",IFERROR(INDEX(Catalogue!$B$5:$B$304,MATCH($D1206,Catalogue!$A$5:$A$304,0)),"Code produit inconnu"))</f>
        <v/>
      </c>
      <c r="F1206" s="17" t="str">
        <f aca="false">IF($D1206="","",IFERROR(INDEX(Catalogue!$C$5:$C$304,MATCH($D1206,Catalogue!$A$5:$A$304,0)),""))</f>
        <v/>
      </c>
      <c r="G1206" s="10"/>
      <c r="H1206" s="18" t="str">
        <f aca="false">IF(OR($B1206="",$D1206=""),"",IFERROR(INDEX('Tarifs negocies'!$C$5:$C$404,MATCH($B1206&amp;"|"&amp;$D1206,'Tarifs negocies'!$D$5:$D$404,0)),IFERROR(INDEX(Catalogue!$D$5:$D$304,MATCH($D1206,Catalogue!$A$5:$A$304,0))*(1-IFERROR(INDEX(Clients!$F$5:$F$204,MATCH($B1206,Clients!$A$5:$A$204,0)),0)),"")))</f>
        <v/>
      </c>
      <c r="I1206" s="18" t="str">
        <f aca="false">IF(OR($G1206="",$H1206=""),"",$G1206*$H1206)</f>
        <v/>
      </c>
      <c r="J1206" s="15"/>
      <c r="K1206" s="10"/>
    </row>
    <row r="1207" customFormat="false" ht="15" hidden="false" customHeight="false" outlineLevel="0" collapsed="false">
      <c r="A1207" s="15"/>
      <c r="B1207" s="10"/>
      <c r="C1207" s="16" t="str">
        <f aca="false">IF($B1207="","",IFERROR(INDEX(Clients!$B$5:$B$204,MATCH($B1207,Clients!$A$5:$A$204,0)),"Code client inconnu"))</f>
        <v/>
      </c>
      <c r="D1207" s="10"/>
      <c r="E1207" s="16" t="str">
        <f aca="false">IF($D1207="","",IFERROR(INDEX(Catalogue!$B$5:$B$304,MATCH($D1207,Catalogue!$A$5:$A$304,0)),"Code produit inconnu"))</f>
        <v/>
      </c>
      <c r="F1207" s="17" t="str">
        <f aca="false">IF($D1207="","",IFERROR(INDEX(Catalogue!$C$5:$C$304,MATCH($D1207,Catalogue!$A$5:$A$304,0)),""))</f>
        <v/>
      </c>
      <c r="G1207" s="10"/>
      <c r="H1207" s="18" t="str">
        <f aca="false">IF(OR($B1207="",$D1207=""),"",IFERROR(INDEX('Tarifs negocies'!$C$5:$C$404,MATCH($B1207&amp;"|"&amp;$D1207,'Tarifs negocies'!$D$5:$D$404,0)),IFERROR(INDEX(Catalogue!$D$5:$D$304,MATCH($D1207,Catalogue!$A$5:$A$304,0))*(1-IFERROR(INDEX(Clients!$F$5:$F$204,MATCH($B1207,Clients!$A$5:$A$204,0)),0)),"")))</f>
        <v/>
      </c>
      <c r="I1207" s="18" t="str">
        <f aca="false">IF(OR($G1207="",$H1207=""),"",$G1207*$H1207)</f>
        <v/>
      </c>
      <c r="J1207" s="15"/>
      <c r="K1207" s="10"/>
    </row>
    <row r="1208" customFormat="false" ht="15" hidden="false" customHeight="false" outlineLevel="0" collapsed="false">
      <c r="A1208" s="15"/>
      <c r="B1208" s="10"/>
      <c r="C1208" s="16" t="str">
        <f aca="false">IF($B1208="","",IFERROR(INDEX(Clients!$B$5:$B$204,MATCH($B1208,Clients!$A$5:$A$204,0)),"Code client inconnu"))</f>
        <v/>
      </c>
      <c r="D1208" s="10"/>
      <c r="E1208" s="16" t="str">
        <f aca="false">IF($D1208="","",IFERROR(INDEX(Catalogue!$B$5:$B$304,MATCH($D1208,Catalogue!$A$5:$A$304,0)),"Code produit inconnu"))</f>
        <v/>
      </c>
      <c r="F1208" s="17" t="str">
        <f aca="false">IF($D1208="","",IFERROR(INDEX(Catalogue!$C$5:$C$304,MATCH($D1208,Catalogue!$A$5:$A$304,0)),""))</f>
        <v/>
      </c>
      <c r="G1208" s="10"/>
      <c r="H1208" s="18" t="str">
        <f aca="false">IF(OR($B1208="",$D1208=""),"",IFERROR(INDEX('Tarifs negocies'!$C$5:$C$404,MATCH($B1208&amp;"|"&amp;$D1208,'Tarifs negocies'!$D$5:$D$404,0)),IFERROR(INDEX(Catalogue!$D$5:$D$304,MATCH($D1208,Catalogue!$A$5:$A$304,0))*(1-IFERROR(INDEX(Clients!$F$5:$F$204,MATCH($B1208,Clients!$A$5:$A$204,0)),0)),"")))</f>
        <v/>
      </c>
      <c r="I1208" s="18" t="str">
        <f aca="false">IF(OR($G1208="",$H1208=""),"",$G1208*$H1208)</f>
        <v/>
      </c>
      <c r="J1208" s="15"/>
      <c r="K1208" s="10"/>
    </row>
    <row r="1209" customFormat="false" ht="15" hidden="false" customHeight="false" outlineLevel="0" collapsed="false">
      <c r="A1209" s="15"/>
      <c r="B1209" s="10"/>
      <c r="C1209" s="16" t="str">
        <f aca="false">IF($B1209="","",IFERROR(INDEX(Clients!$B$5:$B$204,MATCH($B1209,Clients!$A$5:$A$204,0)),"Code client inconnu"))</f>
        <v/>
      </c>
      <c r="D1209" s="10"/>
      <c r="E1209" s="16" t="str">
        <f aca="false">IF($D1209="","",IFERROR(INDEX(Catalogue!$B$5:$B$304,MATCH($D1209,Catalogue!$A$5:$A$304,0)),"Code produit inconnu"))</f>
        <v/>
      </c>
      <c r="F1209" s="17" t="str">
        <f aca="false">IF($D1209="","",IFERROR(INDEX(Catalogue!$C$5:$C$304,MATCH($D1209,Catalogue!$A$5:$A$304,0)),""))</f>
        <v/>
      </c>
      <c r="G1209" s="10"/>
      <c r="H1209" s="18" t="str">
        <f aca="false">IF(OR($B1209="",$D1209=""),"",IFERROR(INDEX('Tarifs negocies'!$C$5:$C$404,MATCH($B1209&amp;"|"&amp;$D1209,'Tarifs negocies'!$D$5:$D$404,0)),IFERROR(INDEX(Catalogue!$D$5:$D$304,MATCH($D1209,Catalogue!$A$5:$A$304,0))*(1-IFERROR(INDEX(Clients!$F$5:$F$204,MATCH($B1209,Clients!$A$5:$A$204,0)),0)),"")))</f>
        <v/>
      </c>
      <c r="I1209" s="18" t="str">
        <f aca="false">IF(OR($G1209="",$H1209=""),"",$G1209*$H1209)</f>
        <v/>
      </c>
      <c r="J1209" s="15"/>
      <c r="K1209" s="10"/>
    </row>
    <row r="1210" customFormat="false" ht="15" hidden="false" customHeight="false" outlineLevel="0" collapsed="false">
      <c r="A1210" s="15"/>
      <c r="B1210" s="10"/>
      <c r="C1210" s="16" t="str">
        <f aca="false">IF($B1210="","",IFERROR(INDEX(Clients!$B$5:$B$204,MATCH($B1210,Clients!$A$5:$A$204,0)),"Code client inconnu"))</f>
        <v/>
      </c>
      <c r="D1210" s="10"/>
      <c r="E1210" s="16" t="str">
        <f aca="false">IF($D1210="","",IFERROR(INDEX(Catalogue!$B$5:$B$304,MATCH($D1210,Catalogue!$A$5:$A$304,0)),"Code produit inconnu"))</f>
        <v/>
      </c>
      <c r="F1210" s="17" t="str">
        <f aca="false">IF($D1210="","",IFERROR(INDEX(Catalogue!$C$5:$C$304,MATCH($D1210,Catalogue!$A$5:$A$304,0)),""))</f>
        <v/>
      </c>
      <c r="G1210" s="10"/>
      <c r="H1210" s="18" t="str">
        <f aca="false">IF(OR($B1210="",$D1210=""),"",IFERROR(INDEX('Tarifs negocies'!$C$5:$C$404,MATCH($B1210&amp;"|"&amp;$D1210,'Tarifs negocies'!$D$5:$D$404,0)),IFERROR(INDEX(Catalogue!$D$5:$D$304,MATCH($D1210,Catalogue!$A$5:$A$304,0))*(1-IFERROR(INDEX(Clients!$F$5:$F$204,MATCH($B1210,Clients!$A$5:$A$204,0)),0)),"")))</f>
        <v/>
      </c>
      <c r="I1210" s="18" t="str">
        <f aca="false">IF(OR($G1210="",$H1210=""),"",$G1210*$H1210)</f>
        <v/>
      </c>
      <c r="J1210" s="15"/>
      <c r="K1210" s="10"/>
    </row>
    <row r="1211" customFormat="false" ht="15" hidden="false" customHeight="false" outlineLevel="0" collapsed="false">
      <c r="A1211" s="15"/>
      <c r="B1211" s="10"/>
      <c r="C1211" s="16" t="str">
        <f aca="false">IF($B1211="","",IFERROR(INDEX(Clients!$B$5:$B$204,MATCH($B1211,Clients!$A$5:$A$204,0)),"Code client inconnu"))</f>
        <v/>
      </c>
      <c r="D1211" s="10"/>
      <c r="E1211" s="16" t="str">
        <f aca="false">IF($D1211="","",IFERROR(INDEX(Catalogue!$B$5:$B$304,MATCH($D1211,Catalogue!$A$5:$A$304,0)),"Code produit inconnu"))</f>
        <v/>
      </c>
      <c r="F1211" s="17" t="str">
        <f aca="false">IF($D1211="","",IFERROR(INDEX(Catalogue!$C$5:$C$304,MATCH($D1211,Catalogue!$A$5:$A$304,0)),""))</f>
        <v/>
      </c>
      <c r="G1211" s="10"/>
      <c r="H1211" s="18" t="str">
        <f aca="false">IF(OR($B1211="",$D1211=""),"",IFERROR(INDEX('Tarifs negocies'!$C$5:$C$404,MATCH($B1211&amp;"|"&amp;$D1211,'Tarifs negocies'!$D$5:$D$404,0)),IFERROR(INDEX(Catalogue!$D$5:$D$304,MATCH($D1211,Catalogue!$A$5:$A$304,0))*(1-IFERROR(INDEX(Clients!$F$5:$F$204,MATCH($B1211,Clients!$A$5:$A$204,0)),0)),"")))</f>
        <v/>
      </c>
      <c r="I1211" s="18" t="str">
        <f aca="false">IF(OR($G1211="",$H1211=""),"",$G1211*$H1211)</f>
        <v/>
      </c>
      <c r="J1211" s="15"/>
      <c r="K1211" s="10"/>
    </row>
    <row r="1212" customFormat="false" ht="15" hidden="false" customHeight="false" outlineLevel="0" collapsed="false">
      <c r="A1212" s="15"/>
      <c r="B1212" s="10"/>
      <c r="C1212" s="16" t="str">
        <f aca="false">IF($B1212="","",IFERROR(INDEX(Clients!$B$5:$B$204,MATCH($B1212,Clients!$A$5:$A$204,0)),"Code client inconnu"))</f>
        <v/>
      </c>
      <c r="D1212" s="10"/>
      <c r="E1212" s="16" t="str">
        <f aca="false">IF($D1212="","",IFERROR(INDEX(Catalogue!$B$5:$B$304,MATCH($D1212,Catalogue!$A$5:$A$304,0)),"Code produit inconnu"))</f>
        <v/>
      </c>
      <c r="F1212" s="17" t="str">
        <f aca="false">IF($D1212="","",IFERROR(INDEX(Catalogue!$C$5:$C$304,MATCH($D1212,Catalogue!$A$5:$A$304,0)),""))</f>
        <v/>
      </c>
      <c r="G1212" s="10"/>
      <c r="H1212" s="18" t="str">
        <f aca="false">IF(OR($B1212="",$D1212=""),"",IFERROR(INDEX('Tarifs negocies'!$C$5:$C$404,MATCH($B1212&amp;"|"&amp;$D1212,'Tarifs negocies'!$D$5:$D$404,0)),IFERROR(INDEX(Catalogue!$D$5:$D$304,MATCH($D1212,Catalogue!$A$5:$A$304,0))*(1-IFERROR(INDEX(Clients!$F$5:$F$204,MATCH($B1212,Clients!$A$5:$A$204,0)),0)),"")))</f>
        <v/>
      </c>
      <c r="I1212" s="18" t="str">
        <f aca="false">IF(OR($G1212="",$H1212=""),"",$G1212*$H1212)</f>
        <v/>
      </c>
      <c r="J1212" s="15"/>
      <c r="K1212" s="10"/>
    </row>
    <row r="1213" customFormat="false" ht="15" hidden="false" customHeight="false" outlineLevel="0" collapsed="false">
      <c r="A1213" s="15"/>
      <c r="B1213" s="10"/>
      <c r="C1213" s="16" t="str">
        <f aca="false">IF($B1213="","",IFERROR(INDEX(Clients!$B$5:$B$204,MATCH($B1213,Clients!$A$5:$A$204,0)),"Code client inconnu"))</f>
        <v/>
      </c>
      <c r="D1213" s="10"/>
      <c r="E1213" s="16" t="str">
        <f aca="false">IF($D1213="","",IFERROR(INDEX(Catalogue!$B$5:$B$304,MATCH($D1213,Catalogue!$A$5:$A$304,0)),"Code produit inconnu"))</f>
        <v/>
      </c>
      <c r="F1213" s="17" t="str">
        <f aca="false">IF($D1213="","",IFERROR(INDEX(Catalogue!$C$5:$C$304,MATCH($D1213,Catalogue!$A$5:$A$304,0)),""))</f>
        <v/>
      </c>
      <c r="G1213" s="10"/>
      <c r="H1213" s="18" t="str">
        <f aca="false">IF(OR($B1213="",$D1213=""),"",IFERROR(INDEX('Tarifs negocies'!$C$5:$C$404,MATCH($B1213&amp;"|"&amp;$D1213,'Tarifs negocies'!$D$5:$D$404,0)),IFERROR(INDEX(Catalogue!$D$5:$D$304,MATCH($D1213,Catalogue!$A$5:$A$304,0))*(1-IFERROR(INDEX(Clients!$F$5:$F$204,MATCH($B1213,Clients!$A$5:$A$204,0)),0)),"")))</f>
        <v/>
      </c>
      <c r="I1213" s="18" t="str">
        <f aca="false">IF(OR($G1213="",$H1213=""),"",$G1213*$H1213)</f>
        <v/>
      </c>
      <c r="J1213" s="15"/>
      <c r="K1213" s="10"/>
    </row>
    <row r="1214" customFormat="false" ht="15" hidden="false" customHeight="false" outlineLevel="0" collapsed="false">
      <c r="A1214" s="15"/>
      <c r="B1214" s="10"/>
      <c r="C1214" s="16" t="str">
        <f aca="false">IF($B1214="","",IFERROR(INDEX(Clients!$B$5:$B$204,MATCH($B1214,Clients!$A$5:$A$204,0)),"Code client inconnu"))</f>
        <v/>
      </c>
      <c r="D1214" s="10"/>
      <c r="E1214" s="16" t="str">
        <f aca="false">IF($D1214="","",IFERROR(INDEX(Catalogue!$B$5:$B$304,MATCH($D1214,Catalogue!$A$5:$A$304,0)),"Code produit inconnu"))</f>
        <v/>
      </c>
      <c r="F1214" s="17" t="str">
        <f aca="false">IF($D1214="","",IFERROR(INDEX(Catalogue!$C$5:$C$304,MATCH($D1214,Catalogue!$A$5:$A$304,0)),""))</f>
        <v/>
      </c>
      <c r="G1214" s="10"/>
      <c r="H1214" s="18" t="str">
        <f aca="false">IF(OR($B1214="",$D1214=""),"",IFERROR(INDEX('Tarifs negocies'!$C$5:$C$404,MATCH($B1214&amp;"|"&amp;$D1214,'Tarifs negocies'!$D$5:$D$404,0)),IFERROR(INDEX(Catalogue!$D$5:$D$304,MATCH($D1214,Catalogue!$A$5:$A$304,0))*(1-IFERROR(INDEX(Clients!$F$5:$F$204,MATCH($B1214,Clients!$A$5:$A$204,0)),0)),"")))</f>
        <v/>
      </c>
      <c r="I1214" s="18" t="str">
        <f aca="false">IF(OR($G1214="",$H1214=""),"",$G1214*$H1214)</f>
        <v/>
      </c>
      <c r="J1214" s="15"/>
      <c r="K1214" s="10"/>
    </row>
    <row r="1215" customFormat="false" ht="15" hidden="false" customHeight="false" outlineLevel="0" collapsed="false">
      <c r="A1215" s="15"/>
      <c r="B1215" s="10"/>
      <c r="C1215" s="16" t="str">
        <f aca="false">IF($B1215="","",IFERROR(INDEX(Clients!$B$5:$B$204,MATCH($B1215,Clients!$A$5:$A$204,0)),"Code client inconnu"))</f>
        <v/>
      </c>
      <c r="D1215" s="10"/>
      <c r="E1215" s="16" t="str">
        <f aca="false">IF($D1215="","",IFERROR(INDEX(Catalogue!$B$5:$B$304,MATCH($D1215,Catalogue!$A$5:$A$304,0)),"Code produit inconnu"))</f>
        <v/>
      </c>
      <c r="F1215" s="17" t="str">
        <f aca="false">IF($D1215="","",IFERROR(INDEX(Catalogue!$C$5:$C$304,MATCH($D1215,Catalogue!$A$5:$A$304,0)),""))</f>
        <v/>
      </c>
      <c r="G1215" s="10"/>
      <c r="H1215" s="18" t="str">
        <f aca="false">IF(OR($B1215="",$D1215=""),"",IFERROR(INDEX('Tarifs negocies'!$C$5:$C$404,MATCH($B1215&amp;"|"&amp;$D1215,'Tarifs negocies'!$D$5:$D$404,0)),IFERROR(INDEX(Catalogue!$D$5:$D$304,MATCH($D1215,Catalogue!$A$5:$A$304,0))*(1-IFERROR(INDEX(Clients!$F$5:$F$204,MATCH($B1215,Clients!$A$5:$A$204,0)),0)),"")))</f>
        <v/>
      </c>
      <c r="I1215" s="18" t="str">
        <f aca="false">IF(OR($G1215="",$H1215=""),"",$G1215*$H1215)</f>
        <v/>
      </c>
      <c r="J1215" s="15"/>
      <c r="K1215" s="10"/>
    </row>
    <row r="1216" customFormat="false" ht="15" hidden="false" customHeight="false" outlineLevel="0" collapsed="false">
      <c r="A1216" s="15"/>
      <c r="B1216" s="10"/>
      <c r="C1216" s="16" t="str">
        <f aca="false">IF($B1216="","",IFERROR(INDEX(Clients!$B$5:$B$204,MATCH($B1216,Clients!$A$5:$A$204,0)),"Code client inconnu"))</f>
        <v/>
      </c>
      <c r="D1216" s="10"/>
      <c r="E1216" s="16" t="str">
        <f aca="false">IF($D1216="","",IFERROR(INDEX(Catalogue!$B$5:$B$304,MATCH($D1216,Catalogue!$A$5:$A$304,0)),"Code produit inconnu"))</f>
        <v/>
      </c>
      <c r="F1216" s="17" t="str">
        <f aca="false">IF($D1216="","",IFERROR(INDEX(Catalogue!$C$5:$C$304,MATCH($D1216,Catalogue!$A$5:$A$304,0)),""))</f>
        <v/>
      </c>
      <c r="G1216" s="10"/>
      <c r="H1216" s="18" t="str">
        <f aca="false">IF(OR($B1216="",$D1216=""),"",IFERROR(INDEX('Tarifs negocies'!$C$5:$C$404,MATCH($B1216&amp;"|"&amp;$D1216,'Tarifs negocies'!$D$5:$D$404,0)),IFERROR(INDEX(Catalogue!$D$5:$D$304,MATCH($D1216,Catalogue!$A$5:$A$304,0))*(1-IFERROR(INDEX(Clients!$F$5:$F$204,MATCH($B1216,Clients!$A$5:$A$204,0)),0)),"")))</f>
        <v/>
      </c>
      <c r="I1216" s="18" t="str">
        <f aca="false">IF(OR($G1216="",$H1216=""),"",$G1216*$H1216)</f>
        <v/>
      </c>
      <c r="J1216" s="15"/>
      <c r="K1216" s="10"/>
    </row>
    <row r="1217" customFormat="false" ht="15" hidden="false" customHeight="false" outlineLevel="0" collapsed="false">
      <c r="A1217" s="15"/>
      <c r="B1217" s="10"/>
      <c r="C1217" s="16" t="str">
        <f aca="false">IF($B1217="","",IFERROR(INDEX(Clients!$B$5:$B$204,MATCH($B1217,Clients!$A$5:$A$204,0)),"Code client inconnu"))</f>
        <v/>
      </c>
      <c r="D1217" s="10"/>
      <c r="E1217" s="16" t="str">
        <f aca="false">IF($D1217="","",IFERROR(INDEX(Catalogue!$B$5:$B$304,MATCH($D1217,Catalogue!$A$5:$A$304,0)),"Code produit inconnu"))</f>
        <v/>
      </c>
      <c r="F1217" s="17" t="str">
        <f aca="false">IF($D1217="","",IFERROR(INDEX(Catalogue!$C$5:$C$304,MATCH($D1217,Catalogue!$A$5:$A$304,0)),""))</f>
        <v/>
      </c>
      <c r="G1217" s="10"/>
      <c r="H1217" s="18" t="str">
        <f aca="false">IF(OR($B1217="",$D1217=""),"",IFERROR(INDEX('Tarifs negocies'!$C$5:$C$404,MATCH($B1217&amp;"|"&amp;$D1217,'Tarifs negocies'!$D$5:$D$404,0)),IFERROR(INDEX(Catalogue!$D$5:$D$304,MATCH($D1217,Catalogue!$A$5:$A$304,0))*(1-IFERROR(INDEX(Clients!$F$5:$F$204,MATCH($B1217,Clients!$A$5:$A$204,0)),0)),"")))</f>
        <v/>
      </c>
      <c r="I1217" s="18" t="str">
        <f aca="false">IF(OR($G1217="",$H1217=""),"",$G1217*$H1217)</f>
        <v/>
      </c>
      <c r="J1217" s="15"/>
      <c r="K1217" s="10"/>
    </row>
    <row r="1218" customFormat="false" ht="15" hidden="false" customHeight="false" outlineLevel="0" collapsed="false">
      <c r="A1218" s="15"/>
      <c r="B1218" s="10"/>
      <c r="C1218" s="16" t="str">
        <f aca="false">IF($B1218="","",IFERROR(INDEX(Clients!$B$5:$B$204,MATCH($B1218,Clients!$A$5:$A$204,0)),"Code client inconnu"))</f>
        <v/>
      </c>
      <c r="D1218" s="10"/>
      <c r="E1218" s="16" t="str">
        <f aca="false">IF($D1218="","",IFERROR(INDEX(Catalogue!$B$5:$B$304,MATCH($D1218,Catalogue!$A$5:$A$304,0)),"Code produit inconnu"))</f>
        <v/>
      </c>
      <c r="F1218" s="17" t="str">
        <f aca="false">IF($D1218="","",IFERROR(INDEX(Catalogue!$C$5:$C$304,MATCH($D1218,Catalogue!$A$5:$A$304,0)),""))</f>
        <v/>
      </c>
      <c r="G1218" s="10"/>
      <c r="H1218" s="18" t="str">
        <f aca="false">IF(OR($B1218="",$D1218=""),"",IFERROR(INDEX('Tarifs negocies'!$C$5:$C$404,MATCH($B1218&amp;"|"&amp;$D1218,'Tarifs negocies'!$D$5:$D$404,0)),IFERROR(INDEX(Catalogue!$D$5:$D$304,MATCH($D1218,Catalogue!$A$5:$A$304,0))*(1-IFERROR(INDEX(Clients!$F$5:$F$204,MATCH($B1218,Clients!$A$5:$A$204,0)),0)),"")))</f>
        <v/>
      </c>
      <c r="I1218" s="18" t="str">
        <f aca="false">IF(OR($G1218="",$H1218=""),"",$G1218*$H1218)</f>
        <v/>
      </c>
      <c r="J1218" s="15"/>
      <c r="K1218" s="10"/>
    </row>
    <row r="1219" customFormat="false" ht="15" hidden="false" customHeight="false" outlineLevel="0" collapsed="false">
      <c r="A1219" s="15"/>
      <c r="B1219" s="10"/>
      <c r="C1219" s="16" t="str">
        <f aca="false">IF($B1219="","",IFERROR(INDEX(Clients!$B$5:$B$204,MATCH($B1219,Clients!$A$5:$A$204,0)),"Code client inconnu"))</f>
        <v/>
      </c>
      <c r="D1219" s="10"/>
      <c r="E1219" s="16" t="str">
        <f aca="false">IF($D1219="","",IFERROR(INDEX(Catalogue!$B$5:$B$304,MATCH($D1219,Catalogue!$A$5:$A$304,0)),"Code produit inconnu"))</f>
        <v/>
      </c>
      <c r="F1219" s="17" t="str">
        <f aca="false">IF($D1219="","",IFERROR(INDEX(Catalogue!$C$5:$C$304,MATCH($D1219,Catalogue!$A$5:$A$304,0)),""))</f>
        <v/>
      </c>
      <c r="G1219" s="10"/>
      <c r="H1219" s="18" t="str">
        <f aca="false">IF(OR($B1219="",$D1219=""),"",IFERROR(INDEX('Tarifs negocies'!$C$5:$C$404,MATCH($B1219&amp;"|"&amp;$D1219,'Tarifs negocies'!$D$5:$D$404,0)),IFERROR(INDEX(Catalogue!$D$5:$D$304,MATCH($D1219,Catalogue!$A$5:$A$304,0))*(1-IFERROR(INDEX(Clients!$F$5:$F$204,MATCH($B1219,Clients!$A$5:$A$204,0)),0)),"")))</f>
        <v/>
      </c>
      <c r="I1219" s="18" t="str">
        <f aca="false">IF(OR($G1219="",$H1219=""),"",$G1219*$H1219)</f>
        <v/>
      </c>
      <c r="J1219" s="15"/>
      <c r="K1219" s="10"/>
    </row>
    <row r="1220" customFormat="false" ht="15" hidden="false" customHeight="false" outlineLevel="0" collapsed="false">
      <c r="A1220" s="15"/>
      <c r="B1220" s="10"/>
      <c r="C1220" s="16" t="str">
        <f aca="false">IF($B1220="","",IFERROR(INDEX(Clients!$B$5:$B$204,MATCH($B1220,Clients!$A$5:$A$204,0)),"Code client inconnu"))</f>
        <v/>
      </c>
      <c r="D1220" s="10"/>
      <c r="E1220" s="16" t="str">
        <f aca="false">IF($D1220="","",IFERROR(INDEX(Catalogue!$B$5:$B$304,MATCH($D1220,Catalogue!$A$5:$A$304,0)),"Code produit inconnu"))</f>
        <v/>
      </c>
      <c r="F1220" s="17" t="str">
        <f aca="false">IF($D1220="","",IFERROR(INDEX(Catalogue!$C$5:$C$304,MATCH($D1220,Catalogue!$A$5:$A$304,0)),""))</f>
        <v/>
      </c>
      <c r="G1220" s="10"/>
      <c r="H1220" s="18" t="str">
        <f aca="false">IF(OR($B1220="",$D1220=""),"",IFERROR(INDEX('Tarifs negocies'!$C$5:$C$404,MATCH($B1220&amp;"|"&amp;$D1220,'Tarifs negocies'!$D$5:$D$404,0)),IFERROR(INDEX(Catalogue!$D$5:$D$304,MATCH($D1220,Catalogue!$A$5:$A$304,0))*(1-IFERROR(INDEX(Clients!$F$5:$F$204,MATCH($B1220,Clients!$A$5:$A$204,0)),0)),"")))</f>
        <v/>
      </c>
      <c r="I1220" s="18" t="str">
        <f aca="false">IF(OR($G1220="",$H1220=""),"",$G1220*$H1220)</f>
        <v/>
      </c>
      <c r="J1220" s="15"/>
      <c r="K1220" s="10"/>
    </row>
    <row r="1221" customFormat="false" ht="15" hidden="false" customHeight="false" outlineLevel="0" collapsed="false">
      <c r="A1221" s="15"/>
      <c r="B1221" s="10"/>
      <c r="C1221" s="16" t="str">
        <f aca="false">IF($B1221="","",IFERROR(INDEX(Clients!$B$5:$B$204,MATCH($B1221,Clients!$A$5:$A$204,0)),"Code client inconnu"))</f>
        <v/>
      </c>
      <c r="D1221" s="10"/>
      <c r="E1221" s="16" t="str">
        <f aca="false">IF($D1221="","",IFERROR(INDEX(Catalogue!$B$5:$B$304,MATCH($D1221,Catalogue!$A$5:$A$304,0)),"Code produit inconnu"))</f>
        <v/>
      </c>
      <c r="F1221" s="17" t="str">
        <f aca="false">IF($D1221="","",IFERROR(INDEX(Catalogue!$C$5:$C$304,MATCH($D1221,Catalogue!$A$5:$A$304,0)),""))</f>
        <v/>
      </c>
      <c r="G1221" s="10"/>
      <c r="H1221" s="18" t="str">
        <f aca="false">IF(OR($B1221="",$D1221=""),"",IFERROR(INDEX('Tarifs negocies'!$C$5:$C$404,MATCH($B1221&amp;"|"&amp;$D1221,'Tarifs negocies'!$D$5:$D$404,0)),IFERROR(INDEX(Catalogue!$D$5:$D$304,MATCH($D1221,Catalogue!$A$5:$A$304,0))*(1-IFERROR(INDEX(Clients!$F$5:$F$204,MATCH($B1221,Clients!$A$5:$A$204,0)),0)),"")))</f>
        <v/>
      </c>
      <c r="I1221" s="18" t="str">
        <f aca="false">IF(OR($G1221="",$H1221=""),"",$G1221*$H1221)</f>
        <v/>
      </c>
      <c r="J1221" s="15"/>
      <c r="K1221" s="10"/>
    </row>
    <row r="1222" customFormat="false" ht="15" hidden="false" customHeight="false" outlineLevel="0" collapsed="false">
      <c r="A1222" s="15"/>
      <c r="B1222" s="10"/>
      <c r="C1222" s="16" t="str">
        <f aca="false">IF($B1222="","",IFERROR(INDEX(Clients!$B$5:$B$204,MATCH($B1222,Clients!$A$5:$A$204,0)),"Code client inconnu"))</f>
        <v/>
      </c>
      <c r="D1222" s="10"/>
      <c r="E1222" s="16" t="str">
        <f aca="false">IF($D1222="","",IFERROR(INDEX(Catalogue!$B$5:$B$304,MATCH($D1222,Catalogue!$A$5:$A$304,0)),"Code produit inconnu"))</f>
        <v/>
      </c>
      <c r="F1222" s="17" t="str">
        <f aca="false">IF($D1222="","",IFERROR(INDEX(Catalogue!$C$5:$C$304,MATCH($D1222,Catalogue!$A$5:$A$304,0)),""))</f>
        <v/>
      </c>
      <c r="G1222" s="10"/>
      <c r="H1222" s="18" t="str">
        <f aca="false">IF(OR($B1222="",$D1222=""),"",IFERROR(INDEX('Tarifs negocies'!$C$5:$C$404,MATCH($B1222&amp;"|"&amp;$D1222,'Tarifs negocies'!$D$5:$D$404,0)),IFERROR(INDEX(Catalogue!$D$5:$D$304,MATCH($D1222,Catalogue!$A$5:$A$304,0))*(1-IFERROR(INDEX(Clients!$F$5:$F$204,MATCH($B1222,Clients!$A$5:$A$204,0)),0)),"")))</f>
        <v/>
      </c>
      <c r="I1222" s="18" t="str">
        <f aca="false">IF(OR($G1222="",$H1222=""),"",$G1222*$H1222)</f>
        <v/>
      </c>
      <c r="J1222" s="15"/>
      <c r="K1222" s="10"/>
    </row>
    <row r="1223" customFormat="false" ht="15" hidden="false" customHeight="false" outlineLevel="0" collapsed="false">
      <c r="A1223" s="15"/>
      <c r="B1223" s="10"/>
      <c r="C1223" s="16" t="str">
        <f aca="false">IF($B1223="","",IFERROR(INDEX(Clients!$B$5:$B$204,MATCH($B1223,Clients!$A$5:$A$204,0)),"Code client inconnu"))</f>
        <v/>
      </c>
      <c r="D1223" s="10"/>
      <c r="E1223" s="16" t="str">
        <f aca="false">IF($D1223="","",IFERROR(INDEX(Catalogue!$B$5:$B$304,MATCH($D1223,Catalogue!$A$5:$A$304,0)),"Code produit inconnu"))</f>
        <v/>
      </c>
      <c r="F1223" s="17" t="str">
        <f aca="false">IF($D1223="","",IFERROR(INDEX(Catalogue!$C$5:$C$304,MATCH($D1223,Catalogue!$A$5:$A$304,0)),""))</f>
        <v/>
      </c>
      <c r="G1223" s="10"/>
      <c r="H1223" s="18" t="str">
        <f aca="false">IF(OR($B1223="",$D1223=""),"",IFERROR(INDEX('Tarifs negocies'!$C$5:$C$404,MATCH($B1223&amp;"|"&amp;$D1223,'Tarifs negocies'!$D$5:$D$404,0)),IFERROR(INDEX(Catalogue!$D$5:$D$304,MATCH($D1223,Catalogue!$A$5:$A$304,0))*(1-IFERROR(INDEX(Clients!$F$5:$F$204,MATCH($B1223,Clients!$A$5:$A$204,0)),0)),"")))</f>
        <v/>
      </c>
      <c r="I1223" s="18" t="str">
        <f aca="false">IF(OR($G1223="",$H1223=""),"",$G1223*$H1223)</f>
        <v/>
      </c>
      <c r="J1223" s="15"/>
      <c r="K1223" s="10"/>
    </row>
    <row r="1224" customFormat="false" ht="15" hidden="false" customHeight="false" outlineLevel="0" collapsed="false">
      <c r="A1224" s="15"/>
      <c r="B1224" s="10"/>
      <c r="C1224" s="16" t="str">
        <f aca="false">IF($B1224="","",IFERROR(INDEX(Clients!$B$5:$B$204,MATCH($B1224,Clients!$A$5:$A$204,0)),"Code client inconnu"))</f>
        <v/>
      </c>
      <c r="D1224" s="10"/>
      <c r="E1224" s="16" t="str">
        <f aca="false">IF($D1224="","",IFERROR(INDEX(Catalogue!$B$5:$B$304,MATCH($D1224,Catalogue!$A$5:$A$304,0)),"Code produit inconnu"))</f>
        <v/>
      </c>
      <c r="F1224" s="17" t="str">
        <f aca="false">IF($D1224="","",IFERROR(INDEX(Catalogue!$C$5:$C$304,MATCH($D1224,Catalogue!$A$5:$A$304,0)),""))</f>
        <v/>
      </c>
      <c r="G1224" s="10"/>
      <c r="H1224" s="18" t="str">
        <f aca="false">IF(OR($B1224="",$D1224=""),"",IFERROR(INDEX('Tarifs negocies'!$C$5:$C$404,MATCH($B1224&amp;"|"&amp;$D1224,'Tarifs negocies'!$D$5:$D$404,0)),IFERROR(INDEX(Catalogue!$D$5:$D$304,MATCH($D1224,Catalogue!$A$5:$A$304,0))*(1-IFERROR(INDEX(Clients!$F$5:$F$204,MATCH($B1224,Clients!$A$5:$A$204,0)),0)),"")))</f>
        <v/>
      </c>
      <c r="I1224" s="18" t="str">
        <f aca="false">IF(OR($G1224="",$H1224=""),"",$G1224*$H1224)</f>
        <v/>
      </c>
      <c r="J1224" s="15"/>
      <c r="K1224" s="10"/>
    </row>
    <row r="1225" customFormat="false" ht="15" hidden="false" customHeight="false" outlineLevel="0" collapsed="false">
      <c r="A1225" s="15"/>
      <c r="B1225" s="10"/>
      <c r="C1225" s="16" t="str">
        <f aca="false">IF($B1225="","",IFERROR(INDEX(Clients!$B$5:$B$204,MATCH($B1225,Clients!$A$5:$A$204,0)),"Code client inconnu"))</f>
        <v/>
      </c>
      <c r="D1225" s="10"/>
      <c r="E1225" s="16" t="str">
        <f aca="false">IF($D1225="","",IFERROR(INDEX(Catalogue!$B$5:$B$304,MATCH($D1225,Catalogue!$A$5:$A$304,0)),"Code produit inconnu"))</f>
        <v/>
      </c>
      <c r="F1225" s="17" t="str">
        <f aca="false">IF($D1225="","",IFERROR(INDEX(Catalogue!$C$5:$C$304,MATCH($D1225,Catalogue!$A$5:$A$304,0)),""))</f>
        <v/>
      </c>
      <c r="G1225" s="10"/>
      <c r="H1225" s="18" t="str">
        <f aca="false">IF(OR($B1225="",$D1225=""),"",IFERROR(INDEX('Tarifs negocies'!$C$5:$C$404,MATCH($B1225&amp;"|"&amp;$D1225,'Tarifs negocies'!$D$5:$D$404,0)),IFERROR(INDEX(Catalogue!$D$5:$D$304,MATCH($D1225,Catalogue!$A$5:$A$304,0))*(1-IFERROR(INDEX(Clients!$F$5:$F$204,MATCH($B1225,Clients!$A$5:$A$204,0)),0)),"")))</f>
        <v/>
      </c>
      <c r="I1225" s="18" t="str">
        <f aca="false">IF(OR($G1225="",$H1225=""),"",$G1225*$H1225)</f>
        <v/>
      </c>
      <c r="J1225" s="15"/>
      <c r="K1225" s="10"/>
    </row>
    <row r="1226" customFormat="false" ht="15" hidden="false" customHeight="false" outlineLevel="0" collapsed="false">
      <c r="A1226" s="15"/>
      <c r="B1226" s="10"/>
      <c r="C1226" s="16" t="str">
        <f aca="false">IF($B1226="","",IFERROR(INDEX(Clients!$B$5:$B$204,MATCH($B1226,Clients!$A$5:$A$204,0)),"Code client inconnu"))</f>
        <v/>
      </c>
      <c r="D1226" s="10"/>
      <c r="E1226" s="16" t="str">
        <f aca="false">IF($D1226="","",IFERROR(INDEX(Catalogue!$B$5:$B$304,MATCH($D1226,Catalogue!$A$5:$A$304,0)),"Code produit inconnu"))</f>
        <v/>
      </c>
      <c r="F1226" s="17" t="str">
        <f aca="false">IF($D1226="","",IFERROR(INDEX(Catalogue!$C$5:$C$304,MATCH($D1226,Catalogue!$A$5:$A$304,0)),""))</f>
        <v/>
      </c>
      <c r="G1226" s="10"/>
      <c r="H1226" s="18" t="str">
        <f aca="false">IF(OR($B1226="",$D1226=""),"",IFERROR(INDEX('Tarifs negocies'!$C$5:$C$404,MATCH($B1226&amp;"|"&amp;$D1226,'Tarifs negocies'!$D$5:$D$404,0)),IFERROR(INDEX(Catalogue!$D$5:$D$304,MATCH($D1226,Catalogue!$A$5:$A$304,0))*(1-IFERROR(INDEX(Clients!$F$5:$F$204,MATCH($B1226,Clients!$A$5:$A$204,0)),0)),"")))</f>
        <v/>
      </c>
      <c r="I1226" s="18" t="str">
        <f aca="false">IF(OR($G1226="",$H1226=""),"",$G1226*$H1226)</f>
        <v/>
      </c>
      <c r="J1226" s="15"/>
      <c r="K1226" s="10"/>
    </row>
    <row r="1227" customFormat="false" ht="15" hidden="false" customHeight="false" outlineLevel="0" collapsed="false">
      <c r="A1227" s="15"/>
      <c r="B1227" s="10"/>
      <c r="C1227" s="16" t="str">
        <f aca="false">IF($B1227="","",IFERROR(INDEX(Clients!$B$5:$B$204,MATCH($B1227,Clients!$A$5:$A$204,0)),"Code client inconnu"))</f>
        <v/>
      </c>
      <c r="D1227" s="10"/>
      <c r="E1227" s="16" t="str">
        <f aca="false">IF($D1227="","",IFERROR(INDEX(Catalogue!$B$5:$B$304,MATCH($D1227,Catalogue!$A$5:$A$304,0)),"Code produit inconnu"))</f>
        <v/>
      </c>
      <c r="F1227" s="17" t="str">
        <f aca="false">IF($D1227="","",IFERROR(INDEX(Catalogue!$C$5:$C$304,MATCH($D1227,Catalogue!$A$5:$A$304,0)),""))</f>
        <v/>
      </c>
      <c r="G1227" s="10"/>
      <c r="H1227" s="18" t="str">
        <f aca="false">IF(OR($B1227="",$D1227=""),"",IFERROR(INDEX('Tarifs negocies'!$C$5:$C$404,MATCH($B1227&amp;"|"&amp;$D1227,'Tarifs negocies'!$D$5:$D$404,0)),IFERROR(INDEX(Catalogue!$D$5:$D$304,MATCH($D1227,Catalogue!$A$5:$A$304,0))*(1-IFERROR(INDEX(Clients!$F$5:$F$204,MATCH($B1227,Clients!$A$5:$A$204,0)),0)),"")))</f>
        <v/>
      </c>
      <c r="I1227" s="18" t="str">
        <f aca="false">IF(OR($G1227="",$H1227=""),"",$G1227*$H1227)</f>
        <v/>
      </c>
      <c r="J1227" s="15"/>
      <c r="K1227" s="10"/>
    </row>
    <row r="1228" customFormat="false" ht="15" hidden="false" customHeight="false" outlineLevel="0" collapsed="false">
      <c r="A1228" s="15"/>
      <c r="B1228" s="10"/>
      <c r="C1228" s="16" t="str">
        <f aca="false">IF($B1228="","",IFERROR(INDEX(Clients!$B$5:$B$204,MATCH($B1228,Clients!$A$5:$A$204,0)),"Code client inconnu"))</f>
        <v/>
      </c>
      <c r="D1228" s="10"/>
      <c r="E1228" s="16" t="str">
        <f aca="false">IF($D1228="","",IFERROR(INDEX(Catalogue!$B$5:$B$304,MATCH($D1228,Catalogue!$A$5:$A$304,0)),"Code produit inconnu"))</f>
        <v/>
      </c>
      <c r="F1228" s="17" t="str">
        <f aca="false">IF($D1228="","",IFERROR(INDEX(Catalogue!$C$5:$C$304,MATCH($D1228,Catalogue!$A$5:$A$304,0)),""))</f>
        <v/>
      </c>
      <c r="G1228" s="10"/>
      <c r="H1228" s="18" t="str">
        <f aca="false">IF(OR($B1228="",$D1228=""),"",IFERROR(INDEX('Tarifs negocies'!$C$5:$C$404,MATCH($B1228&amp;"|"&amp;$D1228,'Tarifs negocies'!$D$5:$D$404,0)),IFERROR(INDEX(Catalogue!$D$5:$D$304,MATCH($D1228,Catalogue!$A$5:$A$304,0))*(1-IFERROR(INDEX(Clients!$F$5:$F$204,MATCH($B1228,Clients!$A$5:$A$204,0)),0)),"")))</f>
        <v/>
      </c>
      <c r="I1228" s="18" t="str">
        <f aca="false">IF(OR($G1228="",$H1228=""),"",$G1228*$H1228)</f>
        <v/>
      </c>
      <c r="J1228" s="15"/>
      <c r="K1228" s="10"/>
    </row>
    <row r="1229" customFormat="false" ht="15" hidden="false" customHeight="false" outlineLevel="0" collapsed="false">
      <c r="A1229" s="15"/>
      <c r="B1229" s="10"/>
      <c r="C1229" s="16" t="str">
        <f aca="false">IF($B1229="","",IFERROR(INDEX(Clients!$B$5:$B$204,MATCH($B1229,Clients!$A$5:$A$204,0)),"Code client inconnu"))</f>
        <v/>
      </c>
      <c r="D1229" s="10"/>
      <c r="E1229" s="16" t="str">
        <f aca="false">IF($D1229="","",IFERROR(INDEX(Catalogue!$B$5:$B$304,MATCH($D1229,Catalogue!$A$5:$A$304,0)),"Code produit inconnu"))</f>
        <v/>
      </c>
      <c r="F1229" s="17" t="str">
        <f aca="false">IF($D1229="","",IFERROR(INDEX(Catalogue!$C$5:$C$304,MATCH($D1229,Catalogue!$A$5:$A$304,0)),""))</f>
        <v/>
      </c>
      <c r="G1229" s="10"/>
      <c r="H1229" s="18" t="str">
        <f aca="false">IF(OR($B1229="",$D1229=""),"",IFERROR(INDEX('Tarifs negocies'!$C$5:$C$404,MATCH($B1229&amp;"|"&amp;$D1229,'Tarifs negocies'!$D$5:$D$404,0)),IFERROR(INDEX(Catalogue!$D$5:$D$304,MATCH($D1229,Catalogue!$A$5:$A$304,0))*(1-IFERROR(INDEX(Clients!$F$5:$F$204,MATCH($B1229,Clients!$A$5:$A$204,0)),0)),"")))</f>
        <v/>
      </c>
      <c r="I1229" s="18" t="str">
        <f aca="false">IF(OR($G1229="",$H1229=""),"",$G1229*$H1229)</f>
        <v/>
      </c>
      <c r="J1229" s="15"/>
      <c r="K1229" s="10"/>
    </row>
    <row r="1230" customFormat="false" ht="15" hidden="false" customHeight="false" outlineLevel="0" collapsed="false">
      <c r="A1230" s="15"/>
      <c r="B1230" s="10"/>
      <c r="C1230" s="16" t="str">
        <f aca="false">IF($B1230="","",IFERROR(INDEX(Clients!$B$5:$B$204,MATCH($B1230,Clients!$A$5:$A$204,0)),"Code client inconnu"))</f>
        <v/>
      </c>
      <c r="D1230" s="10"/>
      <c r="E1230" s="16" t="str">
        <f aca="false">IF($D1230="","",IFERROR(INDEX(Catalogue!$B$5:$B$304,MATCH($D1230,Catalogue!$A$5:$A$304,0)),"Code produit inconnu"))</f>
        <v/>
      </c>
      <c r="F1230" s="17" t="str">
        <f aca="false">IF($D1230="","",IFERROR(INDEX(Catalogue!$C$5:$C$304,MATCH($D1230,Catalogue!$A$5:$A$304,0)),""))</f>
        <v/>
      </c>
      <c r="G1230" s="10"/>
      <c r="H1230" s="18" t="str">
        <f aca="false">IF(OR($B1230="",$D1230=""),"",IFERROR(INDEX('Tarifs negocies'!$C$5:$C$404,MATCH($B1230&amp;"|"&amp;$D1230,'Tarifs negocies'!$D$5:$D$404,0)),IFERROR(INDEX(Catalogue!$D$5:$D$304,MATCH($D1230,Catalogue!$A$5:$A$304,0))*(1-IFERROR(INDEX(Clients!$F$5:$F$204,MATCH($B1230,Clients!$A$5:$A$204,0)),0)),"")))</f>
        <v/>
      </c>
      <c r="I1230" s="18" t="str">
        <f aca="false">IF(OR($G1230="",$H1230=""),"",$G1230*$H1230)</f>
        <v/>
      </c>
      <c r="J1230" s="15"/>
      <c r="K1230" s="10"/>
    </row>
    <row r="1231" customFormat="false" ht="15" hidden="false" customHeight="false" outlineLevel="0" collapsed="false">
      <c r="A1231" s="15"/>
      <c r="B1231" s="10"/>
      <c r="C1231" s="16" t="str">
        <f aca="false">IF($B1231="","",IFERROR(INDEX(Clients!$B$5:$B$204,MATCH($B1231,Clients!$A$5:$A$204,0)),"Code client inconnu"))</f>
        <v/>
      </c>
      <c r="D1231" s="10"/>
      <c r="E1231" s="16" t="str">
        <f aca="false">IF($D1231="","",IFERROR(INDEX(Catalogue!$B$5:$B$304,MATCH($D1231,Catalogue!$A$5:$A$304,0)),"Code produit inconnu"))</f>
        <v/>
      </c>
      <c r="F1231" s="17" t="str">
        <f aca="false">IF($D1231="","",IFERROR(INDEX(Catalogue!$C$5:$C$304,MATCH($D1231,Catalogue!$A$5:$A$304,0)),""))</f>
        <v/>
      </c>
      <c r="G1231" s="10"/>
      <c r="H1231" s="18" t="str">
        <f aca="false">IF(OR($B1231="",$D1231=""),"",IFERROR(INDEX('Tarifs negocies'!$C$5:$C$404,MATCH($B1231&amp;"|"&amp;$D1231,'Tarifs negocies'!$D$5:$D$404,0)),IFERROR(INDEX(Catalogue!$D$5:$D$304,MATCH($D1231,Catalogue!$A$5:$A$304,0))*(1-IFERROR(INDEX(Clients!$F$5:$F$204,MATCH($B1231,Clients!$A$5:$A$204,0)),0)),"")))</f>
        <v/>
      </c>
      <c r="I1231" s="18" t="str">
        <f aca="false">IF(OR($G1231="",$H1231=""),"",$G1231*$H1231)</f>
        <v/>
      </c>
      <c r="J1231" s="15"/>
      <c r="K1231" s="10"/>
    </row>
    <row r="1232" customFormat="false" ht="15" hidden="false" customHeight="false" outlineLevel="0" collapsed="false">
      <c r="A1232" s="15"/>
      <c r="B1232" s="10"/>
      <c r="C1232" s="16" t="str">
        <f aca="false">IF($B1232="","",IFERROR(INDEX(Clients!$B$5:$B$204,MATCH($B1232,Clients!$A$5:$A$204,0)),"Code client inconnu"))</f>
        <v/>
      </c>
      <c r="D1232" s="10"/>
      <c r="E1232" s="16" t="str">
        <f aca="false">IF($D1232="","",IFERROR(INDEX(Catalogue!$B$5:$B$304,MATCH($D1232,Catalogue!$A$5:$A$304,0)),"Code produit inconnu"))</f>
        <v/>
      </c>
      <c r="F1232" s="17" t="str">
        <f aca="false">IF($D1232="","",IFERROR(INDEX(Catalogue!$C$5:$C$304,MATCH($D1232,Catalogue!$A$5:$A$304,0)),""))</f>
        <v/>
      </c>
      <c r="G1232" s="10"/>
      <c r="H1232" s="18" t="str">
        <f aca="false">IF(OR($B1232="",$D1232=""),"",IFERROR(INDEX('Tarifs negocies'!$C$5:$C$404,MATCH($B1232&amp;"|"&amp;$D1232,'Tarifs negocies'!$D$5:$D$404,0)),IFERROR(INDEX(Catalogue!$D$5:$D$304,MATCH($D1232,Catalogue!$A$5:$A$304,0))*(1-IFERROR(INDEX(Clients!$F$5:$F$204,MATCH($B1232,Clients!$A$5:$A$204,0)),0)),"")))</f>
        <v/>
      </c>
      <c r="I1232" s="18" t="str">
        <f aca="false">IF(OR($G1232="",$H1232=""),"",$G1232*$H1232)</f>
        <v/>
      </c>
      <c r="J1232" s="15"/>
      <c r="K1232" s="10"/>
    </row>
    <row r="1233" customFormat="false" ht="15" hidden="false" customHeight="false" outlineLevel="0" collapsed="false">
      <c r="A1233" s="15"/>
      <c r="B1233" s="10"/>
      <c r="C1233" s="16" t="str">
        <f aca="false">IF($B1233="","",IFERROR(INDEX(Clients!$B$5:$B$204,MATCH($B1233,Clients!$A$5:$A$204,0)),"Code client inconnu"))</f>
        <v/>
      </c>
      <c r="D1233" s="10"/>
      <c r="E1233" s="16" t="str">
        <f aca="false">IF($D1233="","",IFERROR(INDEX(Catalogue!$B$5:$B$304,MATCH($D1233,Catalogue!$A$5:$A$304,0)),"Code produit inconnu"))</f>
        <v/>
      </c>
      <c r="F1233" s="17" t="str">
        <f aca="false">IF($D1233="","",IFERROR(INDEX(Catalogue!$C$5:$C$304,MATCH($D1233,Catalogue!$A$5:$A$304,0)),""))</f>
        <v/>
      </c>
      <c r="G1233" s="10"/>
      <c r="H1233" s="18" t="str">
        <f aca="false">IF(OR($B1233="",$D1233=""),"",IFERROR(INDEX('Tarifs negocies'!$C$5:$C$404,MATCH($B1233&amp;"|"&amp;$D1233,'Tarifs negocies'!$D$5:$D$404,0)),IFERROR(INDEX(Catalogue!$D$5:$D$304,MATCH($D1233,Catalogue!$A$5:$A$304,0))*(1-IFERROR(INDEX(Clients!$F$5:$F$204,MATCH($B1233,Clients!$A$5:$A$204,0)),0)),"")))</f>
        <v/>
      </c>
      <c r="I1233" s="18" t="str">
        <f aca="false">IF(OR($G1233="",$H1233=""),"",$G1233*$H1233)</f>
        <v/>
      </c>
      <c r="J1233" s="15"/>
      <c r="K1233" s="10"/>
    </row>
    <row r="1234" customFormat="false" ht="15" hidden="false" customHeight="false" outlineLevel="0" collapsed="false">
      <c r="A1234" s="15"/>
      <c r="B1234" s="10"/>
      <c r="C1234" s="16" t="str">
        <f aca="false">IF($B1234="","",IFERROR(INDEX(Clients!$B$5:$B$204,MATCH($B1234,Clients!$A$5:$A$204,0)),"Code client inconnu"))</f>
        <v/>
      </c>
      <c r="D1234" s="10"/>
      <c r="E1234" s="16" t="str">
        <f aca="false">IF($D1234="","",IFERROR(INDEX(Catalogue!$B$5:$B$304,MATCH($D1234,Catalogue!$A$5:$A$304,0)),"Code produit inconnu"))</f>
        <v/>
      </c>
      <c r="F1234" s="17" t="str">
        <f aca="false">IF($D1234="","",IFERROR(INDEX(Catalogue!$C$5:$C$304,MATCH($D1234,Catalogue!$A$5:$A$304,0)),""))</f>
        <v/>
      </c>
      <c r="G1234" s="10"/>
      <c r="H1234" s="18" t="str">
        <f aca="false">IF(OR($B1234="",$D1234=""),"",IFERROR(INDEX('Tarifs negocies'!$C$5:$C$404,MATCH($B1234&amp;"|"&amp;$D1234,'Tarifs negocies'!$D$5:$D$404,0)),IFERROR(INDEX(Catalogue!$D$5:$D$304,MATCH($D1234,Catalogue!$A$5:$A$304,0))*(1-IFERROR(INDEX(Clients!$F$5:$F$204,MATCH($B1234,Clients!$A$5:$A$204,0)),0)),"")))</f>
        <v/>
      </c>
      <c r="I1234" s="18" t="str">
        <f aca="false">IF(OR($G1234="",$H1234=""),"",$G1234*$H1234)</f>
        <v/>
      </c>
      <c r="J1234" s="15"/>
      <c r="K1234" s="10"/>
    </row>
    <row r="1235" customFormat="false" ht="15" hidden="false" customHeight="false" outlineLevel="0" collapsed="false">
      <c r="A1235" s="15"/>
      <c r="B1235" s="10"/>
      <c r="C1235" s="16" t="str">
        <f aca="false">IF($B1235="","",IFERROR(INDEX(Clients!$B$5:$B$204,MATCH($B1235,Clients!$A$5:$A$204,0)),"Code client inconnu"))</f>
        <v/>
      </c>
      <c r="D1235" s="10"/>
      <c r="E1235" s="16" t="str">
        <f aca="false">IF($D1235="","",IFERROR(INDEX(Catalogue!$B$5:$B$304,MATCH($D1235,Catalogue!$A$5:$A$304,0)),"Code produit inconnu"))</f>
        <v/>
      </c>
      <c r="F1235" s="17" t="str">
        <f aca="false">IF($D1235="","",IFERROR(INDEX(Catalogue!$C$5:$C$304,MATCH($D1235,Catalogue!$A$5:$A$304,0)),""))</f>
        <v/>
      </c>
      <c r="G1235" s="10"/>
      <c r="H1235" s="18" t="str">
        <f aca="false">IF(OR($B1235="",$D1235=""),"",IFERROR(INDEX('Tarifs negocies'!$C$5:$C$404,MATCH($B1235&amp;"|"&amp;$D1235,'Tarifs negocies'!$D$5:$D$404,0)),IFERROR(INDEX(Catalogue!$D$5:$D$304,MATCH($D1235,Catalogue!$A$5:$A$304,0))*(1-IFERROR(INDEX(Clients!$F$5:$F$204,MATCH($B1235,Clients!$A$5:$A$204,0)),0)),"")))</f>
        <v/>
      </c>
      <c r="I1235" s="18" t="str">
        <f aca="false">IF(OR($G1235="",$H1235=""),"",$G1235*$H1235)</f>
        <v/>
      </c>
      <c r="J1235" s="15"/>
      <c r="K1235" s="10"/>
    </row>
    <row r="1236" customFormat="false" ht="15" hidden="false" customHeight="false" outlineLevel="0" collapsed="false">
      <c r="A1236" s="15"/>
      <c r="B1236" s="10"/>
      <c r="C1236" s="16" t="str">
        <f aca="false">IF($B1236="","",IFERROR(INDEX(Clients!$B$5:$B$204,MATCH($B1236,Clients!$A$5:$A$204,0)),"Code client inconnu"))</f>
        <v/>
      </c>
      <c r="D1236" s="10"/>
      <c r="E1236" s="16" t="str">
        <f aca="false">IF($D1236="","",IFERROR(INDEX(Catalogue!$B$5:$B$304,MATCH($D1236,Catalogue!$A$5:$A$304,0)),"Code produit inconnu"))</f>
        <v/>
      </c>
      <c r="F1236" s="17" t="str">
        <f aca="false">IF($D1236="","",IFERROR(INDEX(Catalogue!$C$5:$C$304,MATCH($D1236,Catalogue!$A$5:$A$304,0)),""))</f>
        <v/>
      </c>
      <c r="G1236" s="10"/>
      <c r="H1236" s="18" t="str">
        <f aca="false">IF(OR($B1236="",$D1236=""),"",IFERROR(INDEX('Tarifs negocies'!$C$5:$C$404,MATCH($B1236&amp;"|"&amp;$D1236,'Tarifs negocies'!$D$5:$D$404,0)),IFERROR(INDEX(Catalogue!$D$5:$D$304,MATCH($D1236,Catalogue!$A$5:$A$304,0))*(1-IFERROR(INDEX(Clients!$F$5:$F$204,MATCH($B1236,Clients!$A$5:$A$204,0)),0)),"")))</f>
        <v/>
      </c>
      <c r="I1236" s="18" t="str">
        <f aca="false">IF(OR($G1236="",$H1236=""),"",$G1236*$H1236)</f>
        <v/>
      </c>
      <c r="J1236" s="15"/>
      <c r="K1236" s="10"/>
    </row>
    <row r="1237" customFormat="false" ht="15" hidden="false" customHeight="false" outlineLevel="0" collapsed="false">
      <c r="A1237" s="15"/>
      <c r="B1237" s="10"/>
      <c r="C1237" s="16" t="str">
        <f aca="false">IF($B1237="","",IFERROR(INDEX(Clients!$B$5:$B$204,MATCH($B1237,Clients!$A$5:$A$204,0)),"Code client inconnu"))</f>
        <v/>
      </c>
      <c r="D1237" s="10"/>
      <c r="E1237" s="16" t="str">
        <f aca="false">IF($D1237="","",IFERROR(INDEX(Catalogue!$B$5:$B$304,MATCH($D1237,Catalogue!$A$5:$A$304,0)),"Code produit inconnu"))</f>
        <v/>
      </c>
      <c r="F1237" s="17" t="str">
        <f aca="false">IF($D1237="","",IFERROR(INDEX(Catalogue!$C$5:$C$304,MATCH($D1237,Catalogue!$A$5:$A$304,0)),""))</f>
        <v/>
      </c>
      <c r="G1237" s="10"/>
      <c r="H1237" s="18" t="str">
        <f aca="false">IF(OR($B1237="",$D1237=""),"",IFERROR(INDEX('Tarifs negocies'!$C$5:$C$404,MATCH($B1237&amp;"|"&amp;$D1237,'Tarifs negocies'!$D$5:$D$404,0)),IFERROR(INDEX(Catalogue!$D$5:$D$304,MATCH($D1237,Catalogue!$A$5:$A$304,0))*(1-IFERROR(INDEX(Clients!$F$5:$F$204,MATCH($B1237,Clients!$A$5:$A$204,0)),0)),"")))</f>
        <v/>
      </c>
      <c r="I1237" s="18" t="str">
        <f aca="false">IF(OR($G1237="",$H1237=""),"",$G1237*$H1237)</f>
        <v/>
      </c>
      <c r="J1237" s="15"/>
      <c r="K1237" s="10"/>
    </row>
    <row r="1238" customFormat="false" ht="15" hidden="false" customHeight="false" outlineLevel="0" collapsed="false">
      <c r="A1238" s="15"/>
      <c r="B1238" s="10"/>
      <c r="C1238" s="16" t="str">
        <f aca="false">IF($B1238="","",IFERROR(INDEX(Clients!$B$5:$B$204,MATCH($B1238,Clients!$A$5:$A$204,0)),"Code client inconnu"))</f>
        <v/>
      </c>
      <c r="D1238" s="10"/>
      <c r="E1238" s="16" t="str">
        <f aca="false">IF($D1238="","",IFERROR(INDEX(Catalogue!$B$5:$B$304,MATCH($D1238,Catalogue!$A$5:$A$304,0)),"Code produit inconnu"))</f>
        <v/>
      </c>
      <c r="F1238" s="17" t="str">
        <f aca="false">IF($D1238="","",IFERROR(INDEX(Catalogue!$C$5:$C$304,MATCH($D1238,Catalogue!$A$5:$A$304,0)),""))</f>
        <v/>
      </c>
      <c r="G1238" s="10"/>
      <c r="H1238" s="18" t="str">
        <f aca="false">IF(OR($B1238="",$D1238=""),"",IFERROR(INDEX('Tarifs negocies'!$C$5:$C$404,MATCH($B1238&amp;"|"&amp;$D1238,'Tarifs negocies'!$D$5:$D$404,0)),IFERROR(INDEX(Catalogue!$D$5:$D$304,MATCH($D1238,Catalogue!$A$5:$A$304,0))*(1-IFERROR(INDEX(Clients!$F$5:$F$204,MATCH($B1238,Clients!$A$5:$A$204,0)),0)),"")))</f>
        <v/>
      </c>
      <c r="I1238" s="18" t="str">
        <f aca="false">IF(OR($G1238="",$H1238=""),"",$G1238*$H1238)</f>
        <v/>
      </c>
      <c r="J1238" s="15"/>
      <c r="K1238" s="10"/>
    </row>
    <row r="1239" customFormat="false" ht="15" hidden="false" customHeight="false" outlineLevel="0" collapsed="false">
      <c r="A1239" s="15"/>
      <c r="B1239" s="10"/>
      <c r="C1239" s="16" t="str">
        <f aca="false">IF($B1239="","",IFERROR(INDEX(Clients!$B$5:$B$204,MATCH($B1239,Clients!$A$5:$A$204,0)),"Code client inconnu"))</f>
        <v/>
      </c>
      <c r="D1239" s="10"/>
      <c r="E1239" s="16" t="str">
        <f aca="false">IF($D1239="","",IFERROR(INDEX(Catalogue!$B$5:$B$304,MATCH($D1239,Catalogue!$A$5:$A$304,0)),"Code produit inconnu"))</f>
        <v/>
      </c>
      <c r="F1239" s="17" t="str">
        <f aca="false">IF($D1239="","",IFERROR(INDEX(Catalogue!$C$5:$C$304,MATCH($D1239,Catalogue!$A$5:$A$304,0)),""))</f>
        <v/>
      </c>
      <c r="G1239" s="10"/>
      <c r="H1239" s="18" t="str">
        <f aca="false">IF(OR($B1239="",$D1239=""),"",IFERROR(INDEX('Tarifs negocies'!$C$5:$C$404,MATCH($B1239&amp;"|"&amp;$D1239,'Tarifs negocies'!$D$5:$D$404,0)),IFERROR(INDEX(Catalogue!$D$5:$D$304,MATCH($D1239,Catalogue!$A$5:$A$304,0))*(1-IFERROR(INDEX(Clients!$F$5:$F$204,MATCH($B1239,Clients!$A$5:$A$204,0)),0)),"")))</f>
        <v/>
      </c>
      <c r="I1239" s="18" t="str">
        <f aca="false">IF(OR($G1239="",$H1239=""),"",$G1239*$H1239)</f>
        <v/>
      </c>
      <c r="J1239" s="15"/>
      <c r="K1239" s="10"/>
    </row>
    <row r="1240" customFormat="false" ht="15" hidden="false" customHeight="false" outlineLevel="0" collapsed="false">
      <c r="A1240" s="15"/>
      <c r="B1240" s="10"/>
      <c r="C1240" s="16" t="str">
        <f aca="false">IF($B1240="","",IFERROR(INDEX(Clients!$B$5:$B$204,MATCH($B1240,Clients!$A$5:$A$204,0)),"Code client inconnu"))</f>
        <v/>
      </c>
      <c r="D1240" s="10"/>
      <c r="E1240" s="16" t="str">
        <f aca="false">IF($D1240="","",IFERROR(INDEX(Catalogue!$B$5:$B$304,MATCH($D1240,Catalogue!$A$5:$A$304,0)),"Code produit inconnu"))</f>
        <v/>
      </c>
      <c r="F1240" s="17" t="str">
        <f aca="false">IF($D1240="","",IFERROR(INDEX(Catalogue!$C$5:$C$304,MATCH($D1240,Catalogue!$A$5:$A$304,0)),""))</f>
        <v/>
      </c>
      <c r="G1240" s="10"/>
      <c r="H1240" s="18" t="str">
        <f aca="false">IF(OR($B1240="",$D1240=""),"",IFERROR(INDEX('Tarifs negocies'!$C$5:$C$404,MATCH($B1240&amp;"|"&amp;$D1240,'Tarifs negocies'!$D$5:$D$404,0)),IFERROR(INDEX(Catalogue!$D$5:$D$304,MATCH($D1240,Catalogue!$A$5:$A$304,0))*(1-IFERROR(INDEX(Clients!$F$5:$F$204,MATCH($B1240,Clients!$A$5:$A$204,0)),0)),"")))</f>
        <v/>
      </c>
      <c r="I1240" s="18" t="str">
        <f aca="false">IF(OR($G1240="",$H1240=""),"",$G1240*$H1240)</f>
        <v/>
      </c>
      <c r="J1240" s="15"/>
      <c r="K1240" s="10"/>
    </row>
    <row r="1241" customFormat="false" ht="15" hidden="false" customHeight="false" outlineLevel="0" collapsed="false">
      <c r="A1241" s="15"/>
      <c r="B1241" s="10"/>
      <c r="C1241" s="16" t="str">
        <f aca="false">IF($B1241="","",IFERROR(INDEX(Clients!$B$5:$B$204,MATCH($B1241,Clients!$A$5:$A$204,0)),"Code client inconnu"))</f>
        <v/>
      </c>
      <c r="D1241" s="10"/>
      <c r="E1241" s="16" t="str">
        <f aca="false">IF($D1241="","",IFERROR(INDEX(Catalogue!$B$5:$B$304,MATCH($D1241,Catalogue!$A$5:$A$304,0)),"Code produit inconnu"))</f>
        <v/>
      </c>
      <c r="F1241" s="17" t="str">
        <f aca="false">IF($D1241="","",IFERROR(INDEX(Catalogue!$C$5:$C$304,MATCH($D1241,Catalogue!$A$5:$A$304,0)),""))</f>
        <v/>
      </c>
      <c r="G1241" s="10"/>
      <c r="H1241" s="18" t="str">
        <f aca="false">IF(OR($B1241="",$D1241=""),"",IFERROR(INDEX('Tarifs negocies'!$C$5:$C$404,MATCH($B1241&amp;"|"&amp;$D1241,'Tarifs negocies'!$D$5:$D$404,0)),IFERROR(INDEX(Catalogue!$D$5:$D$304,MATCH($D1241,Catalogue!$A$5:$A$304,0))*(1-IFERROR(INDEX(Clients!$F$5:$F$204,MATCH($B1241,Clients!$A$5:$A$204,0)),0)),"")))</f>
        <v/>
      </c>
      <c r="I1241" s="18" t="str">
        <f aca="false">IF(OR($G1241="",$H1241=""),"",$G1241*$H1241)</f>
        <v/>
      </c>
      <c r="J1241" s="15"/>
      <c r="K1241" s="10"/>
    </row>
    <row r="1242" customFormat="false" ht="15" hidden="false" customHeight="false" outlineLevel="0" collapsed="false">
      <c r="A1242" s="15"/>
      <c r="B1242" s="10"/>
      <c r="C1242" s="16" t="str">
        <f aca="false">IF($B1242="","",IFERROR(INDEX(Clients!$B$5:$B$204,MATCH($B1242,Clients!$A$5:$A$204,0)),"Code client inconnu"))</f>
        <v/>
      </c>
      <c r="D1242" s="10"/>
      <c r="E1242" s="16" t="str">
        <f aca="false">IF($D1242="","",IFERROR(INDEX(Catalogue!$B$5:$B$304,MATCH($D1242,Catalogue!$A$5:$A$304,0)),"Code produit inconnu"))</f>
        <v/>
      </c>
      <c r="F1242" s="17" t="str">
        <f aca="false">IF($D1242="","",IFERROR(INDEX(Catalogue!$C$5:$C$304,MATCH($D1242,Catalogue!$A$5:$A$304,0)),""))</f>
        <v/>
      </c>
      <c r="G1242" s="10"/>
      <c r="H1242" s="18" t="str">
        <f aca="false">IF(OR($B1242="",$D1242=""),"",IFERROR(INDEX('Tarifs negocies'!$C$5:$C$404,MATCH($B1242&amp;"|"&amp;$D1242,'Tarifs negocies'!$D$5:$D$404,0)),IFERROR(INDEX(Catalogue!$D$5:$D$304,MATCH($D1242,Catalogue!$A$5:$A$304,0))*(1-IFERROR(INDEX(Clients!$F$5:$F$204,MATCH($B1242,Clients!$A$5:$A$204,0)),0)),"")))</f>
        <v/>
      </c>
      <c r="I1242" s="18" t="str">
        <f aca="false">IF(OR($G1242="",$H1242=""),"",$G1242*$H1242)</f>
        <v/>
      </c>
      <c r="J1242" s="15"/>
      <c r="K1242" s="10"/>
    </row>
    <row r="1243" customFormat="false" ht="15" hidden="false" customHeight="false" outlineLevel="0" collapsed="false">
      <c r="A1243" s="15"/>
      <c r="B1243" s="10"/>
      <c r="C1243" s="16" t="str">
        <f aca="false">IF($B1243="","",IFERROR(INDEX(Clients!$B$5:$B$204,MATCH($B1243,Clients!$A$5:$A$204,0)),"Code client inconnu"))</f>
        <v/>
      </c>
      <c r="D1243" s="10"/>
      <c r="E1243" s="16" t="str">
        <f aca="false">IF($D1243="","",IFERROR(INDEX(Catalogue!$B$5:$B$304,MATCH($D1243,Catalogue!$A$5:$A$304,0)),"Code produit inconnu"))</f>
        <v/>
      </c>
      <c r="F1243" s="17" t="str">
        <f aca="false">IF($D1243="","",IFERROR(INDEX(Catalogue!$C$5:$C$304,MATCH($D1243,Catalogue!$A$5:$A$304,0)),""))</f>
        <v/>
      </c>
      <c r="G1243" s="10"/>
      <c r="H1243" s="18" t="str">
        <f aca="false">IF(OR($B1243="",$D1243=""),"",IFERROR(INDEX('Tarifs negocies'!$C$5:$C$404,MATCH($B1243&amp;"|"&amp;$D1243,'Tarifs negocies'!$D$5:$D$404,0)),IFERROR(INDEX(Catalogue!$D$5:$D$304,MATCH($D1243,Catalogue!$A$5:$A$304,0))*(1-IFERROR(INDEX(Clients!$F$5:$F$204,MATCH($B1243,Clients!$A$5:$A$204,0)),0)),"")))</f>
        <v/>
      </c>
      <c r="I1243" s="18" t="str">
        <f aca="false">IF(OR($G1243="",$H1243=""),"",$G1243*$H1243)</f>
        <v/>
      </c>
      <c r="J1243" s="15"/>
      <c r="K1243" s="10"/>
    </row>
    <row r="1244" customFormat="false" ht="15" hidden="false" customHeight="false" outlineLevel="0" collapsed="false">
      <c r="A1244" s="15"/>
      <c r="B1244" s="10"/>
      <c r="C1244" s="16" t="str">
        <f aca="false">IF($B1244="","",IFERROR(INDEX(Clients!$B$5:$B$204,MATCH($B1244,Clients!$A$5:$A$204,0)),"Code client inconnu"))</f>
        <v/>
      </c>
      <c r="D1244" s="10"/>
      <c r="E1244" s="16" t="str">
        <f aca="false">IF($D1244="","",IFERROR(INDEX(Catalogue!$B$5:$B$304,MATCH($D1244,Catalogue!$A$5:$A$304,0)),"Code produit inconnu"))</f>
        <v/>
      </c>
      <c r="F1244" s="17" t="str">
        <f aca="false">IF($D1244="","",IFERROR(INDEX(Catalogue!$C$5:$C$304,MATCH($D1244,Catalogue!$A$5:$A$304,0)),""))</f>
        <v/>
      </c>
      <c r="G1244" s="10"/>
      <c r="H1244" s="18" t="str">
        <f aca="false">IF(OR($B1244="",$D1244=""),"",IFERROR(INDEX('Tarifs negocies'!$C$5:$C$404,MATCH($B1244&amp;"|"&amp;$D1244,'Tarifs negocies'!$D$5:$D$404,0)),IFERROR(INDEX(Catalogue!$D$5:$D$304,MATCH($D1244,Catalogue!$A$5:$A$304,0))*(1-IFERROR(INDEX(Clients!$F$5:$F$204,MATCH($B1244,Clients!$A$5:$A$204,0)),0)),"")))</f>
        <v/>
      </c>
      <c r="I1244" s="18" t="str">
        <f aca="false">IF(OR($G1244="",$H1244=""),"",$G1244*$H1244)</f>
        <v/>
      </c>
      <c r="J1244" s="15"/>
      <c r="K1244" s="10"/>
    </row>
    <row r="1245" customFormat="false" ht="15" hidden="false" customHeight="false" outlineLevel="0" collapsed="false">
      <c r="A1245" s="15"/>
      <c r="B1245" s="10"/>
      <c r="C1245" s="16" t="str">
        <f aca="false">IF($B1245="","",IFERROR(INDEX(Clients!$B$5:$B$204,MATCH($B1245,Clients!$A$5:$A$204,0)),"Code client inconnu"))</f>
        <v/>
      </c>
      <c r="D1245" s="10"/>
      <c r="E1245" s="16" t="str">
        <f aca="false">IF($D1245="","",IFERROR(INDEX(Catalogue!$B$5:$B$304,MATCH($D1245,Catalogue!$A$5:$A$304,0)),"Code produit inconnu"))</f>
        <v/>
      </c>
      <c r="F1245" s="17" t="str">
        <f aca="false">IF($D1245="","",IFERROR(INDEX(Catalogue!$C$5:$C$304,MATCH($D1245,Catalogue!$A$5:$A$304,0)),""))</f>
        <v/>
      </c>
      <c r="G1245" s="10"/>
      <c r="H1245" s="18" t="str">
        <f aca="false">IF(OR($B1245="",$D1245=""),"",IFERROR(INDEX('Tarifs negocies'!$C$5:$C$404,MATCH($B1245&amp;"|"&amp;$D1245,'Tarifs negocies'!$D$5:$D$404,0)),IFERROR(INDEX(Catalogue!$D$5:$D$304,MATCH($D1245,Catalogue!$A$5:$A$304,0))*(1-IFERROR(INDEX(Clients!$F$5:$F$204,MATCH($B1245,Clients!$A$5:$A$204,0)),0)),"")))</f>
        <v/>
      </c>
      <c r="I1245" s="18" t="str">
        <f aca="false">IF(OR($G1245="",$H1245=""),"",$G1245*$H1245)</f>
        <v/>
      </c>
      <c r="J1245" s="15"/>
      <c r="K1245" s="10"/>
    </row>
    <row r="1246" customFormat="false" ht="15" hidden="false" customHeight="false" outlineLevel="0" collapsed="false">
      <c r="A1246" s="15"/>
      <c r="B1246" s="10"/>
      <c r="C1246" s="16" t="str">
        <f aca="false">IF($B1246="","",IFERROR(INDEX(Clients!$B$5:$B$204,MATCH($B1246,Clients!$A$5:$A$204,0)),"Code client inconnu"))</f>
        <v/>
      </c>
      <c r="D1246" s="10"/>
      <c r="E1246" s="16" t="str">
        <f aca="false">IF($D1246="","",IFERROR(INDEX(Catalogue!$B$5:$B$304,MATCH($D1246,Catalogue!$A$5:$A$304,0)),"Code produit inconnu"))</f>
        <v/>
      </c>
      <c r="F1246" s="17" t="str">
        <f aca="false">IF($D1246="","",IFERROR(INDEX(Catalogue!$C$5:$C$304,MATCH($D1246,Catalogue!$A$5:$A$304,0)),""))</f>
        <v/>
      </c>
      <c r="G1246" s="10"/>
      <c r="H1246" s="18" t="str">
        <f aca="false">IF(OR($B1246="",$D1246=""),"",IFERROR(INDEX('Tarifs negocies'!$C$5:$C$404,MATCH($B1246&amp;"|"&amp;$D1246,'Tarifs negocies'!$D$5:$D$404,0)),IFERROR(INDEX(Catalogue!$D$5:$D$304,MATCH($D1246,Catalogue!$A$5:$A$304,0))*(1-IFERROR(INDEX(Clients!$F$5:$F$204,MATCH($B1246,Clients!$A$5:$A$204,0)),0)),"")))</f>
        <v/>
      </c>
      <c r="I1246" s="18" t="str">
        <f aca="false">IF(OR($G1246="",$H1246=""),"",$G1246*$H1246)</f>
        <v/>
      </c>
      <c r="J1246" s="15"/>
      <c r="K1246" s="10"/>
    </row>
    <row r="1247" customFormat="false" ht="15" hidden="false" customHeight="false" outlineLevel="0" collapsed="false">
      <c r="A1247" s="15"/>
      <c r="B1247" s="10"/>
      <c r="C1247" s="16" t="str">
        <f aca="false">IF($B1247="","",IFERROR(INDEX(Clients!$B$5:$B$204,MATCH($B1247,Clients!$A$5:$A$204,0)),"Code client inconnu"))</f>
        <v/>
      </c>
      <c r="D1247" s="10"/>
      <c r="E1247" s="16" t="str">
        <f aca="false">IF($D1247="","",IFERROR(INDEX(Catalogue!$B$5:$B$304,MATCH($D1247,Catalogue!$A$5:$A$304,0)),"Code produit inconnu"))</f>
        <v/>
      </c>
      <c r="F1247" s="17" t="str">
        <f aca="false">IF($D1247="","",IFERROR(INDEX(Catalogue!$C$5:$C$304,MATCH($D1247,Catalogue!$A$5:$A$304,0)),""))</f>
        <v/>
      </c>
      <c r="G1247" s="10"/>
      <c r="H1247" s="18" t="str">
        <f aca="false">IF(OR($B1247="",$D1247=""),"",IFERROR(INDEX('Tarifs negocies'!$C$5:$C$404,MATCH($B1247&amp;"|"&amp;$D1247,'Tarifs negocies'!$D$5:$D$404,0)),IFERROR(INDEX(Catalogue!$D$5:$D$304,MATCH($D1247,Catalogue!$A$5:$A$304,0))*(1-IFERROR(INDEX(Clients!$F$5:$F$204,MATCH($B1247,Clients!$A$5:$A$204,0)),0)),"")))</f>
        <v/>
      </c>
      <c r="I1247" s="18" t="str">
        <f aca="false">IF(OR($G1247="",$H1247=""),"",$G1247*$H1247)</f>
        <v/>
      </c>
      <c r="J1247" s="15"/>
      <c r="K1247" s="10"/>
    </row>
    <row r="1248" customFormat="false" ht="15" hidden="false" customHeight="false" outlineLevel="0" collapsed="false">
      <c r="A1248" s="15"/>
      <c r="B1248" s="10"/>
      <c r="C1248" s="16" t="str">
        <f aca="false">IF($B1248="","",IFERROR(INDEX(Clients!$B$5:$B$204,MATCH($B1248,Clients!$A$5:$A$204,0)),"Code client inconnu"))</f>
        <v/>
      </c>
      <c r="D1248" s="10"/>
      <c r="E1248" s="16" t="str">
        <f aca="false">IF($D1248="","",IFERROR(INDEX(Catalogue!$B$5:$B$304,MATCH($D1248,Catalogue!$A$5:$A$304,0)),"Code produit inconnu"))</f>
        <v/>
      </c>
      <c r="F1248" s="17" t="str">
        <f aca="false">IF($D1248="","",IFERROR(INDEX(Catalogue!$C$5:$C$304,MATCH($D1248,Catalogue!$A$5:$A$304,0)),""))</f>
        <v/>
      </c>
      <c r="G1248" s="10"/>
      <c r="H1248" s="18" t="str">
        <f aca="false">IF(OR($B1248="",$D1248=""),"",IFERROR(INDEX('Tarifs negocies'!$C$5:$C$404,MATCH($B1248&amp;"|"&amp;$D1248,'Tarifs negocies'!$D$5:$D$404,0)),IFERROR(INDEX(Catalogue!$D$5:$D$304,MATCH($D1248,Catalogue!$A$5:$A$304,0))*(1-IFERROR(INDEX(Clients!$F$5:$F$204,MATCH($B1248,Clients!$A$5:$A$204,0)),0)),"")))</f>
        <v/>
      </c>
      <c r="I1248" s="18" t="str">
        <f aca="false">IF(OR($G1248="",$H1248=""),"",$G1248*$H1248)</f>
        <v/>
      </c>
      <c r="J1248" s="15"/>
      <c r="K1248" s="10"/>
    </row>
    <row r="1249" customFormat="false" ht="15" hidden="false" customHeight="false" outlineLevel="0" collapsed="false">
      <c r="A1249" s="15"/>
      <c r="B1249" s="10"/>
      <c r="C1249" s="16" t="str">
        <f aca="false">IF($B1249="","",IFERROR(INDEX(Clients!$B$5:$B$204,MATCH($B1249,Clients!$A$5:$A$204,0)),"Code client inconnu"))</f>
        <v/>
      </c>
      <c r="D1249" s="10"/>
      <c r="E1249" s="16" t="str">
        <f aca="false">IF($D1249="","",IFERROR(INDEX(Catalogue!$B$5:$B$304,MATCH($D1249,Catalogue!$A$5:$A$304,0)),"Code produit inconnu"))</f>
        <v/>
      </c>
      <c r="F1249" s="17" t="str">
        <f aca="false">IF($D1249="","",IFERROR(INDEX(Catalogue!$C$5:$C$304,MATCH($D1249,Catalogue!$A$5:$A$304,0)),""))</f>
        <v/>
      </c>
      <c r="G1249" s="10"/>
      <c r="H1249" s="18" t="str">
        <f aca="false">IF(OR($B1249="",$D1249=""),"",IFERROR(INDEX('Tarifs negocies'!$C$5:$C$404,MATCH($B1249&amp;"|"&amp;$D1249,'Tarifs negocies'!$D$5:$D$404,0)),IFERROR(INDEX(Catalogue!$D$5:$D$304,MATCH($D1249,Catalogue!$A$5:$A$304,0))*(1-IFERROR(INDEX(Clients!$F$5:$F$204,MATCH($B1249,Clients!$A$5:$A$204,0)),0)),"")))</f>
        <v/>
      </c>
      <c r="I1249" s="18" t="str">
        <f aca="false">IF(OR($G1249="",$H1249=""),"",$G1249*$H1249)</f>
        <v/>
      </c>
      <c r="J1249" s="15"/>
      <c r="K1249" s="10"/>
    </row>
    <row r="1250" customFormat="false" ht="15" hidden="false" customHeight="false" outlineLevel="0" collapsed="false">
      <c r="A1250" s="15"/>
      <c r="B1250" s="10"/>
      <c r="C1250" s="16" t="str">
        <f aca="false">IF($B1250="","",IFERROR(INDEX(Clients!$B$5:$B$204,MATCH($B1250,Clients!$A$5:$A$204,0)),"Code client inconnu"))</f>
        <v/>
      </c>
      <c r="D1250" s="10"/>
      <c r="E1250" s="16" t="str">
        <f aca="false">IF($D1250="","",IFERROR(INDEX(Catalogue!$B$5:$B$304,MATCH($D1250,Catalogue!$A$5:$A$304,0)),"Code produit inconnu"))</f>
        <v/>
      </c>
      <c r="F1250" s="17" t="str">
        <f aca="false">IF($D1250="","",IFERROR(INDEX(Catalogue!$C$5:$C$304,MATCH($D1250,Catalogue!$A$5:$A$304,0)),""))</f>
        <v/>
      </c>
      <c r="G1250" s="10"/>
      <c r="H1250" s="18" t="str">
        <f aca="false">IF(OR($B1250="",$D1250=""),"",IFERROR(INDEX('Tarifs negocies'!$C$5:$C$404,MATCH($B1250&amp;"|"&amp;$D1250,'Tarifs negocies'!$D$5:$D$404,0)),IFERROR(INDEX(Catalogue!$D$5:$D$304,MATCH($D1250,Catalogue!$A$5:$A$304,0))*(1-IFERROR(INDEX(Clients!$F$5:$F$204,MATCH($B1250,Clients!$A$5:$A$204,0)),0)),"")))</f>
        <v/>
      </c>
      <c r="I1250" s="18" t="str">
        <f aca="false">IF(OR($G1250="",$H1250=""),"",$G1250*$H1250)</f>
        <v/>
      </c>
      <c r="J1250" s="15"/>
      <c r="K1250" s="10"/>
    </row>
    <row r="1251" customFormat="false" ht="15" hidden="false" customHeight="false" outlineLevel="0" collapsed="false">
      <c r="A1251" s="15"/>
      <c r="B1251" s="10"/>
      <c r="C1251" s="16" t="str">
        <f aca="false">IF($B1251="","",IFERROR(INDEX(Clients!$B$5:$B$204,MATCH($B1251,Clients!$A$5:$A$204,0)),"Code client inconnu"))</f>
        <v/>
      </c>
      <c r="D1251" s="10"/>
      <c r="E1251" s="16" t="str">
        <f aca="false">IF($D1251="","",IFERROR(INDEX(Catalogue!$B$5:$B$304,MATCH($D1251,Catalogue!$A$5:$A$304,0)),"Code produit inconnu"))</f>
        <v/>
      </c>
      <c r="F1251" s="17" t="str">
        <f aca="false">IF($D1251="","",IFERROR(INDEX(Catalogue!$C$5:$C$304,MATCH($D1251,Catalogue!$A$5:$A$304,0)),""))</f>
        <v/>
      </c>
      <c r="G1251" s="10"/>
      <c r="H1251" s="18" t="str">
        <f aca="false">IF(OR($B1251="",$D1251=""),"",IFERROR(INDEX('Tarifs negocies'!$C$5:$C$404,MATCH($B1251&amp;"|"&amp;$D1251,'Tarifs negocies'!$D$5:$D$404,0)),IFERROR(INDEX(Catalogue!$D$5:$D$304,MATCH($D1251,Catalogue!$A$5:$A$304,0))*(1-IFERROR(INDEX(Clients!$F$5:$F$204,MATCH($B1251,Clients!$A$5:$A$204,0)),0)),"")))</f>
        <v/>
      </c>
      <c r="I1251" s="18" t="str">
        <f aca="false">IF(OR($G1251="",$H1251=""),"",$G1251*$H1251)</f>
        <v/>
      </c>
      <c r="J1251" s="15"/>
      <c r="K1251" s="10"/>
    </row>
    <row r="1252" customFormat="false" ht="15" hidden="false" customHeight="false" outlineLevel="0" collapsed="false">
      <c r="A1252" s="15"/>
      <c r="B1252" s="10"/>
      <c r="C1252" s="16" t="str">
        <f aca="false">IF($B1252="","",IFERROR(INDEX(Clients!$B$5:$B$204,MATCH($B1252,Clients!$A$5:$A$204,0)),"Code client inconnu"))</f>
        <v/>
      </c>
      <c r="D1252" s="10"/>
      <c r="E1252" s="16" t="str">
        <f aca="false">IF($D1252="","",IFERROR(INDEX(Catalogue!$B$5:$B$304,MATCH($D1252,Catalogue!$A$5:$A$304,0)),"Code produit inconnu"))</f>
        <v/>
      </c>
      <c r="F1252" s="17" t="str">
        <f aca="false">IF($D1252="","",IFERROR(INDEX(Catalogue!$C$5:$C$304,MATCH($D1252,Catalogue!$A$5:$A$304,0)),""))</f>
        <v/>
      </c>
      <c r="G1252" s="10"/>
      <c r="H1252" s="18" t="str">
        <f aca="false">IF(OR($B1252="",$D1252=""),"",IFERROR(INDEX('Tarifs negocies'!$C$5:$C$404,MATCH($B1252&amp;"|"&amp;$D1252,'Tarifs negocies'!$D$5:$D$404,0)),IFERROR(INDEX(Catalogue!$D$5:$D$304,MATCH($D1252,Catalogue!$A$5:$A$304,0))*(1-IFERROR(INDEX(Clients!$F$5:$F$204,MATCH($B1252,Clients!$A$5:$A$204,0)),0)),"")))</f>
        <v/>
      </c>
      <c r="I1252" s="18" t="str">
        <f aca="false">IF(OR($G1252="",$H1252=""),"",$G1252*$H1252)</f>
        <v/>
      </c>
      <c r="J1252" s="15"/>
      <c r="K1252" s="10"/>
    </row>
    <row r="1253" customFormat="false" ht="15" hidden="false" customHeight="false" outlineLevel="0" collapsed="false">
      <c r="A1253" s="15"/>
      <c r="B1253" s="10"/>
      <c r="C1253" s="16" t="str">
        <f aca="false">IF($B1253="","",IFERROR(INDEX(Clients!$B$5:$B$204,MATCH($B1253,Clients!$A$5:$A$204,0)),"Code client inconnu"))</f>
        <v/>
      </c>
      <c r="D1253" s="10"/>
      <c r="E1253" s="16" t="str">
        <f aca="false">IF($D1253="","",IFERROR(INDEX(Catalogue!$B$5:$B$304,MATCH($D1253,Catalogue!$A$5:$A$304,0)),"Code produit inconnu"))</f>
        <v/>
      </c>
      <c r="F1253" s="17" t="str">
        <f aca="false">IF($D1253="","",IFERROR(INDEX(Catalogue!$C$5:$C$304,MATCH($D1253,Catalogue!$A$5:$A$304,0)),""))</f>
        <v/>
      </c>
      <c r="G1253" s="10"/>
      <c r="H1253" s="18" t="str">
        <f aca="false">IF(OR($B1253="",$D1253=""),"",IFERROR(INDEX('Tarifs negocies'!$C$5:$C$404,MATCH($B1253&amp;"|"&amp;$D1253,'Tarifs negocies'!$D$5:$D$404,0)),IFERROR(INDEX(Catalogue!$D$5:$D$304,MATCH($D1253,Catalogue!$A$5:$A$304,0))*(1-IFERROR(INDEX(Clients!$F$5:$F$204,MATCH($B1253,Clients!$A$5:$A$204,0)),0)),"")))</f>
        <v/>
      </c>
      <c r="I1253" s="18" t="str">
        <f aca="false">IF(OR($G1253="",$H1253=""),"",$G1253*$H1253)</f>
        <v/>
      </c>
      <c r="J1253" s="15"/>
      <c r="K1253" s="10"/>
    </row>
    <row r="1254" customFormat="false" ht="15" hidden="false" customHeight="false" outlineLevel="0" collapsed="false">
      <c r="A1254" s="15"/>
      <c r="B1254" s="10"/>
      <c r="C1254" s="16" t="str">
        <f aca="false">IF($B1254="","",IFERROR(INDEX(Clients!$B$5:$B$204,MATCH($B1254,Clients!$A$5:$A$204,0)),"Code client inconnu"))</f>
        <v/>
      </c>
      <c r="D1254" s="10"/>
      <c r="E1254" s="16" t="str">
        <f aca="false">IF($D1254="","",IFERROR(INDEX(Catalogue!$B$5:$B$304,MATCH($D1254,Catalogue!$A$5:$A$304,0)),"Code produit inconnu"))</f>
        <v/>
      </c>
      <c r="F1254" s="17" t="str">
        <f aca="false">IF($D1254="","",IFERROR(INDEX(Catalogue!$C$5:$C$304,MATCH($D1254,Catalogue!$A$5:$A$304,0)),""))</f>
        <v/>
      </c>
      <c r="G1254" s="10"/>
      <c r="H1254" s="18" t="str">
        <f aca="false">IF(OR($B1254="",$D1254=""),"",IFERROR(INDEX('Tarifs negocies'!$C$5:$C$404,MATCH($B1254&amp;"|"&amp;$D1254,'Tarifs negocies'!$D$5:$D$404,0)),IFERROR(INDEX(Catalogue!$D$5:$D$304,MATCH($D1254,Catalogue!$A$5:$A$304,0))*(1-IFERROR(INDEX(Clients!$F$5:$F$204,MATCH($B1254,Clients!$A$5:$A$204,0)),0)),"")))</f>
        <v/>
      </c>
      <c r="I1254" s="18" t="str">
        <f aca="false">IF(OR($G1254="",$H1254=""),"",$G1254*$H1254)</f>
        <v/>
      </c>
      <c r="J1254" s="15"/>
      <c r="K1254" s="10"/>
    </row>
    <row r="1255" customFormat="false" ht="15" hidden="false" customHeight="false" outlineLevel="0" collapsed="false">
      <c r="A1255" s="15"/>
      <c r="B1255" s="10"/>
      <c r="C1255" s="16" t="str">
        <f aca="false">IF($B1255="","",IFERROR(INDEX(Clients!$B$5:$B$204,MATCH($B1255,Clients!$A$5:$A$204,0)),"Code client inconnu"))</f>
        <v/>
      </c>
      <c r="D1255" s="10"/>
      <c r="E1255" s="16" t="str">
        <f aca="false">IF($D1255="","",IFERROR(INDEX(Catalogue!$B$5:$B$304,MATCH($D1255,Catalogue!$A$5:$A$304,0)),"Code produit inconnu"))</f>
        <v/>
      </c>
      <c r="F1255" s="17" t="str">
        <f aca="false">IF($D1255="","",IFERROR(INDEX(Catalogue!$C$5:$C$304,MATCH($D1255,Catalogue!$A$5:$A$304,0)),""))</f>
        <v/>
      </c>
      <c r="G1255" s="10"/>
      <c r="H1255" s="18" t="str">
        <f aca="false">IF(OR($B1255="",$D1255=""),"",IFERROR(INDEX('Tarifs negocies'!$C$5:$C$404,MATCH($B1255&amp;"|"&amp;$D1255,'Tarifs negocies'!$D$5:$D$404,0)),IFERROR(INDEX(Catalogue!$D$5:$D$304,MATCH($D1255,Catalogue!$A$5:$A$304,0))*(1-IFERROR(INDEX(Clients!$F$5:$F$204,MATCH($B1255,Clients!$A$5:$A$204,0)),0)),"")))</f>
        <v/>
      </c>
      <c r="I1255" s="18" t="str">
        <f aca="false">IF(OR($G1255="",$H1255=""),"",$G1255*$H1255)</f>
        <v/>
      </c>
      <c r="J1255" s="15"/>
      <c r="K1255" s="10"/>
    </row>
    <row r="1256" customFormat="false" ht="15" hidden="false" customHeight="false" outlineLevel="0" collapsed="false">
      <c r="A1256" s="15"/>
      <c r="B1256" s="10"/>
      <c r="C1256" s="16" t="str">
        <f aca="false">IF($B1256="","",IFERROR(INDEX(Clients!$B$5:$B$204,MATCH($B1256,Clients!$A$5:$A$204,0)),"Code client inconnu"))</f>
        <v/>
      </c>
      <c r="D1256" s="10"/>
      <c r="E1256" s="16" t="str">
        <f aca="false">IF($D1256="","",IFERROR(INDEX(Catalogue!$B$5:$B$304,MATCH($D1256,Catalogue!$A$5:$A$304,0)),"Code produit inconnu"))</f>
        <v/>
      </c>
      <c r="F1256" s="17" t="str">
        <f aca="false">IF($D1256="","",IFERROR(INDEX(Catalogue!$C$5:$C$304,MATCH($D1256,Catalogue!$A$5:$A$304,0)),""))</f>
        <v/>
      </c>
      <c r="G1256" s="10"/>
      <c r="H1256" s="18" t="str">
        <f aca="false">IF(OR($B1256="",$D1256=""),"",IFERROR(INDEX('Tarifs negocies'!$C$5:$C$404,MATCH($B1256&amp;"|"&amp;$D1256,'Tarifs negocies'!$D$5:$D$404,0)),IFERROR(INDEX(Catalogue!$D$5:$D$304,MATCH($D1256,Catalogue!$A$5:$A$304,0))*(1-IFERROR(INDEX(Clients!$F$5:$F$204,MATCH($B1256,Clients!$A$5:$A$204,0)),0)),"")))</f>
        <v/>
      </c>
      <c r="I1256" s="18" t="str">
        <f aca="false">IF(OR($G1256="",$H1256=""),"",$G1256*$H1256)</f>
        <v/>
      </c>
      <c r="J1256" s="15"/>
      <c r="K1256" s="10"/>
    </row>
    <row r="1257" customFormat="false" ht="15" hidden="false" customHeight="false" outlineLevel="0" collapsed="false">
      <c r="A1257" s="15"/>
      <c r="B1257" s="10"/>
      <c r="C1257" s="16" t="str">
        <f aca="false">IF($B1257="","",IFERROR(INDEX(Clients!$B$5:$B$204,MATCH($B1257,Clients!$A$5:$A$204,0)),"Code client inconnu"))</f>
        <v/>
      </c>
      <c r="D1257" s="10"/>
      <c r="E1257" s="16" t="str">
        <f aca="false">IF($D1257="","",IFERROR(INDEX(Catalogue!$B$5:$B$304,MATCH($D1257,Catalogue!$A$5:$A$304,0)),"Code produit inconnu"))</f>
        <v/>
      </c>
      <c r="F1257" s="17" t="str">
        <f aca="false">IF($D1257="","",IFERROR(INDEX(Catalogue!$C$5:$C$304,MATCH($D1257,Catalogue!$A$5:$A$304,0)),""))</f>
        <v/>
      </c>
      <c r="G1257" s="10"/>
      <c r="H1257" s="18" t="str">
        <f aca="false">IF(OR($B1257="",$D1257=""),"",IFERROR(INDEX('Tarifs negocies'!$C$5:$C$404,MATCH($B1257&amp;"|"&amp;$D1257,'Tarifs negocies'!$D$5:$D$404,0)),IFERROR(INDEX(Catalogue!$D$5:$D$304,MATCH($D1257,Catalogue!$A$5:$A$304,0))*(1-IFERROR(INDEX(Clients!$F$5:$F$204,MATCH($B1257,Clients!$A$5:$A$204,0)),0)),"")))</f>
        <v/>
      </c>
      <c r="I1257" s="18" t="str">
        <f aca="false">IF(OR($G1257="",$H1257=""),"",$G1257*$H1257)</f>
        <v/>
      </c>
      <c r="J1257" s="15"/>
      <c r="K1257" s="10"/>
    </row>
    <row r="1258" customFormat="false" ht="15" hidden="false" customHeight="false" outlineLevel="0" collapsed="false">
      <c r="A1258" s="15"/>
      <c r="B1258" s="10"/>
      <c r="C1258" s="16" t="str">
        <f aca="false">IF($B1258="","",IFERROR(INDEX(Clients!$B$5:$B$204,MATCH($B1258,Clients!$A$5:$A$204,0)),"Code client inconnu"))</f>
        <v/>
      </c>
      <c r="D1258" s="10"/>
      <c r="E1258" s="16" t="str">
        <f aca="false">IF($D1258="","",IFERROR(INDEX(Catalogue!$B$5:$B$304,MATCH($D1258,Catalogue!$A$5:$A$304,0)),"Code produit inconnu"))</f>
        <v/>
      </c>
      <c r="F1258" s="17" t="str">
        <f aca="false">IF($D1258="","",IFERROR(INDEX(Catalogue!$C$5:$C$304,MATCH($D1258,Catalogue!$A$5:$A$304,0)),""))</f>
        <v/>
      </c>
      <c r="G1258" s="10"/>
      <c r="H1258" s="18" t="str">
        <f aca="false">IF(OR($B1258="",$D1258=""),"",IFERROR(INDEX('Tarifs negocies'!$C$5:$C$404,MATCH($B1258&amp;"|"&amp;$D1258,'Tarifs negocies'!$D$5:$D$404,0)),IFERROR(INDEX(Catalogue!$D$5:$D$304,MATCH($D1258,Catalogue!$A$5:$A$304,0))*(1-IFERROR(INDEX(Clients!$F$5:$F$204,MATCH($B1258,Clients!$A$5:$A$204,0)),0)),"")))</f>
        <v/>
      </c>
      <c r="I1258" s="18" t="str">
        <f aca="false">IF(OR($G1258="",$H1258=""),"",$G1258*$H1258)</f>
        <v/>
      </c>
      <c r="J1258" s="15"/>
      <c r="K1258" s="10"/>
    </row>
    <row r="1259" customFormat="false" ht="15" hidden="false" customHeight="false" outlineLevel="0" collapsed="false">
      <c r="A1259" s="15"/>
      <c r="B1259" s="10"/>
      <c r="C1259" s="16" t="str">
        <f aca="false">IF($B1259="","",IFERROR(INDEX(Clients!$B$5:$B$204,MATCH($B1259,Clients!$A$5:$A$204,0)),"Code client inconnu"))</f>
        <v/>
      </c>
      <c r="D1259" s="10"/>
      <c r="E1259" s="16" t="str">
        <f aca="false">IF($D1259="","",IFERROR(INDEX(Catalogue!$B$5:$B$304,MATCH($D1259,Catalogue!$A$5:$A$304,0)),"Code produit inconnu"))</f>
        <v/>
      </c>
      <c r="F1259" s="17" t="str">
        <f aca="false">IF($D1259="","",IFERROR(INDEX(Catalogue!$C$5:$C$304,MATCH($D1259,Catalogue!$A$5:$A$304,0)),""))</f>
        <v/>
      </c>
      <c r="G1259" s="10"/>
      <c r="H1259" s="18" t="str">
        <f aca="false">IF(OR($B1259="",$D1259=""),"",IFERROR(INDEX('Tarifs negocies'!$C$5:$C$404,MATCH($B1259&amp;"|"&amp;$D1259,'Tarifs negocies'!$D$5:$D$404,0)),IFERROR(INDEX(Catalogue!$D$5:$D$304,MATCH($D1259,Catalogue!$A$5:$A$304,0))*(1-IFERROR(INDEX(Clients!$F$5:$F$204,MATCH($B1259,Clients!$A$5:$A$204,0)),0)),"")))</f>
        <v/>
      </c>
      <c r="I1259" s="18" t="str">
        <f aca="false">IF(OR($G1259="",$H1259=""),"",$G1259*$H1259)</f>
        <v/>
      </c>
      <c r="J1259" s="15"/>
      <c r="K1259" s="10"/>
    </row>
    <row r="1260" customFormat="false" ht="15" hidden="false" customHeight="false" outlineLevel="0" collapsed="false">
      <c r="A1260" s="15"/>
      <c r="B1260" s="10"/>
      <c r="C1260" s="16" t="str">
        <f aca="false">IF($B1260="","",IFERROR(INDEX(Clients!$B$5:$B$204,MATCH($B1260,Clients!$A$5:$A$204,0)),"Code client inconnu"))</f>
        <v/>
      </c>
      <c r="D1260" s="10"/>
      <c r="E1260" s="16" t="str">
        <f aca="false">IF($D1260="","",IFERROR(INDEX(Catalogue!$B$5:$B$304,MATCH($D1260,Catalogue!$A$5:$A$304,0)),"Code produit inconnu"))</f>
        <v/>
      </c>
      <c r="F1260" s="17" t="str">
        <f aca="false">IF($D1260="","",IFERROR(INDEX(Catalogue!$C$5:$C$304,MATCH($D1260,Catalogue!$A$5:$A$304,0)),""))</f>
        <v/>
      </c>
      <c r="G1260" s="10"/>
      <c r="H1260" s="18" t="str">
        <f aca="false">IF(OR($B1260="",$D1260=""),"",IFERROR(INDEX('Tarifs negocies'!$C$5:$C$404,MATCH($B1260&amp;"|"&amp;$D1260,'Tarifs negocies'!$D$5:$D$404,0)),IFERROR(INDEX(Catalogue!$D$5:$D$304,MATCH($D1260,Catalogue!$A$5:$A$304,0))*(1-IFERROR(INDEX(Clients!$F$5:$F$204,MATCH($B1260,Clients!$A$5:$A$204,0)),0)),"")))</f>
        <v/>
      </c>
      <c r="I1260" s="18" t="str">
        <f aca="false">IF(OR($G1260="",$H1260=""),"",$G1260*$H1260)</f>
        <v/>
      </c>
      <c r="J1260" s="15"/>
      <c r="K1260" s="10"/>
    </row>
    <row r="1261" customFormat="false" ht="15" hidden="false" customHeight="false" outlineLevel="0" collapsed="false">
      <c r="A1261" s="15"/>
      <c r="B1261" s="10"/>
      <c r="C1261" s="16" t="str">
        <f aca="false">IF($B1261="","",IFERROR(INDEX(Clients!$B$5:$B$204,MATCH($B1261,Clients!$A$5:$A$204,0)),"Code client inconnu"))</f>
        <v/>
      </c>
      <c r="D1261" s="10"/>
      <c r="E1261" s="16" t="str">
        <f aca="false">IF($D1261="","",IFERROR(INDEX(Catalogue!$B$5:$B$304,MATCH($D1261,Catalogue!$A$5:$A$304,0)),"Code produit inconnu"))</f>
        <v/>
      </c>
      <c r="F1261" s="17" t="str">
        <f aca="false">IF($D1261="","",IFERROR(INDEX(Catalogue!$C$5:$C$304,MATCH($D1261,Catalogue!$A$5:$A$304,0)),""))</f>
        <v/>
      </c>
      <c r="G1261" s="10"/>
      <c r="H1261" s="18" t="str">
        <f aca="false">IF(OR($B1261="",$D1261=""),"",IFERROR(INDEX('Tarifs negocies'!$C$5:$C$404,MATCH($B1261&amp;"|"&amp;$D1261,'Tarifs negocies'!$D$5:$D$404,0)),IFERROR(INDEX(Catalogue!$D$5:$D$304,MATCH($D1261,Catalogue!$A$5:$A$304,0))*(1-IFERROR(INDEX(Clients!$F$5:$F$204,MATCH($B1261,Clients!$A$5:$A$204,0)),0)),"")))</f>
        <v/>
      </c>
      <c r="I1261" s="18" t="str">
        <f aca="false">IF(OR($G1261="",$H1261=""),"",$G1261*$H1261)</f>
        <v/>
      </c>
      <c r="J1261" s="15"/>
      <c r="K1261" s="10"/>
    </row>
    <row r="1262" customFormat="false" ht="15" hidden="false" customHeight="false" outlineLevel="0" collapsed="false">
      <c r="A1262" s="15"/>
      <c r="B1262" s="10"/>
      <c r="C1262" s="16" t="str">
        <f aca="false">IF($B1262="","",IFERROR(INDEX(Clients!$B$5:$B$204,MATCH($B1262,Clients!$A$5:$A$204,0)),"Code client inconnu"))</f>
        <v/>
      </c>
      <c r="D1262" s="10"/>
      <c r="E1262" s="16" t="str">
        <f aca="false">IF($D1262="","",IFERROR(INDEX(Catalogue!$B$5:$B$304,MATCH($D1262,Catalogue!$A$5:$A$304,0)),"Code produit inconnu"))</f>
        <v/>
      </c>
      <c r="F1262" s="17" t="str">
        <f aca="false">IF($D1262="","",IFERROR(INDEX(Catalogue!$C$5:$C$304,MATCH($D1262,Catalogue!$A$5:$A$304,0)),""))</f>
        <v/>
      </c>
      <c r="G1262" s="10"/>
      <c r="H1262" s="18" t="str">
        <f aca="false">IF(OR($B1262="",$D1262=""),"",IFERROR(INDEX('Tarifs negocies'!$C$5:$C$404,MATCH($B1262&amp;"|"&amp;$D1262,'Tarifs negocies'!$D$5:$D$404,0)),IFERROR(INDEX(Catalogue!$D$5:$D$304,MATCH($D1262,Catalogue!$A$5:$A$304,0))*(1-IFERROR(INDEX(Clients!$F$5:$F$204,MATCH($B1262,Clients!$A$5:$A$204,0)),0)),"")))</f>
        <v/>
      </c>
      <c r="I1262" s="18" t="str">
        <f aca="false">IF(OR($G1262="",$H1262=""),"",$G1262*$H1262)</f>
        <v/>
      </c>
      <c r="J1262" s="15"/>
      <c r="K1262" s="10"/>
    </row>
    <row r="1263" customFormat="false" ht="15" hidden="false" customHeight="false" outlineLevel="0" collapsed="false">
      <c r="A1263" s="15"/>
      <c r="B1263" s="10"/>
      <c r="C1263" s="16" t="str">
        <f aca="false">IF($B1263="","",IFERROR(INDEX(Clients!$B$5:$B$204,MATCH($B1263,Clients!$A$5:$A$204,0)),"Code client inconnu"))</f>
        <v/>
      </c>
      <c r="D1263" s="10"/>
      <c r="E1263" s="16" t="str">
        <f aca="false">IF($D1263="","",IFERROR(INDEX(Catalogue!$B$5:$B$304,MATCH($D1263,Catalogue!$A$5:$A$304,0)),"Code produit inconnu"))</f>
        <v/>
      </c>
      <c r="F1263" s="17" t="str">
        <f aca="false">IF($D1263="","",IFERROR(INDEX(Catalogue!$C$5:$C$304,MATCH($D1263,Catalogue!$A$5:$A$304,0)),""))</f>
        <v/>
      </c>
      <c r="G1263" s="10"/>
      <c r="H1263" s="18" t="str">
        <f aca="false">IF(OR($B1263="",$D1263=""),"",IFERROR(INDEX('Tarifs negocies'!$C$5:$C$404,MATCH($B1263&amp;"|"&amp;$D1263,'Tarifs negocies'!$D$5:$D$404,0)),IFERROR(INDEX(Catalogue!$D$5:$D$304,MATCH($D1263,Catalogue!$A$5:$A$304,0))*(1-IFERROR(INDEX(Clients!$F$5:$F$204,MATCH($B1263,Clients!$A$5:$A$204,0)),0)),"")))</f>
        <v/>
      </c>
      <c r="I1263" s="18" t="str">
        <f aca="false">IF(OR($G1263="",$H1263=""),"",$G1263*$H1263)</f>
        <v/>
      </c>
      <c r="J1263" s="15"/>
      <c r="K1263" s="10"/>
    </row>
    <row r="1264" customFormat="false" ht="15" hidden="false" customHeight="false" outlineLevel="0" collapsed="false">
      <c r="A1264" s="15"/>
      <c r="B1264" s="10"/>
      <c r="C1264" s="16" t="str">
        <f aca="false">IF($B1264="","",IFERROR(INDEX(Clients!$B$5:$B$204,MATCH($B1264,Clients!$A$5:$A$204,0)),"Code client inconnu"))</f>
        <v/>
      </c>
      <c r="D1264" s="10"/>
      <c r="E1264" s="16" t="str">
        <f aca="false">IF($D1264="","",IFERROR(INDEX(Catalogue!$B$5:$B$304,MATCH($D1264,Catalogue!$A$5:$A$304,0)),"Code produit inconnu"))</f>
        <v/>
      </c>
      <c r="F1264" s="17" t="str">
        <f aca="false">IF($D1264="","",IFERROR(INDEX(Catalogue!$C$5:$C$304,MATCH($D1264,Catalogue!$A$5:$A$304,0)),""))</f>
        <v/>
      </c>
      <c r="G1264" s="10"/>
      <c r="H1264" s="18" t="str">
        <f aca="false">IF(OR($B1264="",$D1264=""),"",IFERROR(INDEX('Tarifs negocies'!$C$5:$C$404,MATCH($B1264&amp;"|"&amp;$D1264,'Tarifs negocies'!$D$5:$D$404,0)),IFERROR(INDEX(Catalogue!$D$5:$D$304,MATCH($D1264,Catalogue!$A$5:$A$304,0))*(1-IFERROR(INDEX(Clients!$F$5:$F$204,MATCH($B1264,Clients!$A$5:$A$204,0)),0)),"")))</f>
        <v/>
      </c>
      <c r="I1264" s="18" t="str">
        <f aca="false">IF(OR($G1264="",$H1264=""),"",$G1264*$H1264)</f>
        <v/>
      </c>
      <c r="J1264" s="15"/>
      <c r="K1264" s="10"/>
    </row>
    <row r="1265" customFormat="false" ht="15" hidden="false" customHeight="false" outlineLevel="0" collapsed="false">
      <c r="A1265" s="15"/>
      <c r="B1265" s="10"/>
      <c r="C1265" s="16" t="str">
        <f aca="false">IF($B1265="","",IFERROR(INDEX(Clients!$B$5:$B$204,MATCH($B1265,Clients!$A$5:$A$204,0)),"Code client inconnu"))</f>
        <v/>
      </c>
      <c r="D1265" s="10"/>
      <c r="E1265" s="16" t="str">
        <f aca="false">IF($D1265="","",IFERROR(INDEX(Catalogue!$B$5:$B$304,MATCH($D1265,Catalogue!$A$5:$A$304,0)),"Code produit inconnu"))</f>
        <v/>
      </c>
      <c r="F1265" s="17" t="str">
        <f aca="false">IF($D1265="","",IFERROR(INDEX(Catalogue!$C$5:$C$304,MATCH($D1265,Catalogue!$A$5:$A$304,0)),""))</f>
        <v/>
      </c>
      <c r="G1265" s="10"/>
      <c r="H1265" s="18" t="str">
        <f aca="false">IF(OR($B1265="",$D1265=""),"",IFERROR(INDEX('Tarifs negocies'!$C$5:$C$404,MATCH($B1265&amp;"|"&amp;$D1265,'Tarifs negocies'!$D$5:$D$404,0)),IFERROR(INDEX(Catalogue!$D$5:$D$304,MATCH($D1265,Catalogue!$A$5:$A$304,0))*(1-IFERROR(INDEX(Clients!$F$5:$F$204,MATCH($B1265,Clients!$A$5:$A$204,0)),0)),"")))</f>
        <v/>
      </c>
      <c r="I1265" s="18" t="str">
        <f aca="false">IF(OR($G1265="",$H1265=""),"",$G1265*$H1265)</f>
        <v/>
      </c>
      <c r="J1265" s="15"/>
      <c r="K1265" s="10"/>
    </row>
    <row r="1266" customFormat="false" ht="15" hidden="false" customHeight="false" outlineLevel="0" collapsed="false">
      <c r="A1266" s="15"/>
      <c r="B1266" s="10"/>
      <c r="C1266" s="16" t="str">
        <f aca="false">IF($B1266="","",IFERROR(INDEX(Clients!$B$5:$B$204,MATCH($B1266,Clients!$A$5:$A$204,0)),"Code client inconnu"))</f>
        <v/>
      </c>
      <c r="D1266" s="10"/>
      <c r="E1266" s="16" t="str">
        <f aca="false">IF($D1266="","",IFERROR(INDEX(Catalogue!$B$5:$B$304,MATCH($D1266,Catalogue!$A$5:$A$304,0)),"Code produit inconnu"))</f>
        <v/>
      </c>
      <c r="F1266" s="17" t="str">
        <f aca="false">IF($D1266="","",IFERROR(INDEX(Catalogue!$C$5:$C$304,MATCH($D1266,Catalogue!$A$5:$A$304,0)),""))</f>
        <v/>
      </c>
      <c r="G1266" s="10"/>
      <c r="H1266" s="18" t="str">
        <f aca="false">IF(OR($B1266="",$D1266=""),"",IFERROR(INDEX('Tarifs negocies'!$C$5:$C$404,MATCH($B1266&amp;"|"&amp;$D1266,'Tarifs negocies'!$D$5:$D$404,0)),IFERROR(INDEX(Catalogue!$D$5:$D$304,MATCH($D1266,Catalogue!$A$5:$A$304,0))*(1-IFERROR(INDEX(Clients!$F$5:$F$204,MATCH($B1266,Clients!$A$5:$A$204,0)),0)),"")))</f>
        <v/>
      </c>
      <c r="I1266" s="18" t="str">
        <f aca="false">IF(OR($G1266="",$H1266=""),"",$G1266*$H1266)</f>
        <v/>
      </c>
      <c r="J1266" s="15"/>
      <c r="K1266" s="10"/>
    </row>
    <row r="1267" customFormat="false" ht="15" hidden="false" customHeight="false" outlineLevel="0" collapsed="false">
      <c r="A1267" s="15"/>
      <c r="B1267" s="10"/>
      <c r="C1267" s="16" t="str">
        <f aca="false">IF($B1267="","",IFERROR(INDEX(Clients!$B$5:$B$204,MATCH($B1267,Clients!$A$5:$A$204,0)),"Code client inconnu"))</f>
        <v/>
      </c>
      <c r="D1267" s="10"/>
      <c r="E1267" s="16" t="str">
        <f aca="false">IF($D1267="","",IFERROR(INDEX(Catalogue!$B$5:$B$304,MATCH($D1267,Catalogue!$A$5:$A$304,0)),"Code produit inconnu"))</f>
        <v/>
      </c>
      <c r="F1267" s="17" t="str">
        <f aca="false">IF($D1267="","",IFERROR(INDEX(Catalogue!$C$5:$C$304,MATCH($D1267,Catalogue!$A$5:$A$304,0)),""))</f>
        <v/>
      </c>
      <c r="G1267" s="10"/>
      <c r="H1267" s="18" t="str">
        <f aca="false">IF(OR($B1267="",$D1267=""),"",IFERROR(INDEX('Tarifs negocies'!$C$5:$C$404,MATCH($B1267&amp;"|"&amp;$D1267,'Tarifs negocies'!$D$5:$D$404,0)),IFERROR(INDEX(Catalogue!$D$5:$D$304,MATCH($D1267,Catalogue!$A$5:$A$304,0))*(1-IFERROR(INDEX(Clients!$F$5:$F$204,MATCH($B1267,Clients!$A$5:$A$204,0)),0)),"")))</f>
        <v/>
      </c>
      <c r="I1267" s="18" t="str">
        <f aca="false">IF(OR($G1267="",$H1267=""),"",$G1267*$H1267)</f>
        <v/>
      </c>
      <c r="J1267" s="15"/>
      <c r="K1267" s="10"/>
    </row>
    <row r="1268" customFormat="false" ht="15" hidden="false" customHeight="false" outlineLevel="0" collapsed="false">
      <c r="A1268" s="15"/>
      <c r="B1268" s="10"/>
      <c r="C1268" s="16" t="str">
        <f aca="false">IF($B1268="","",IFERROR(INDEX(Clients!$B$5:$B$204,MATCH($B1268,Clients!$A$5:$A$204,0)),"Code client inconnu"))</f>
        <v/>
      </c>
      <c r="D1268" s="10"/>
      <c r="E1268" s="16" t="str">
        <f aca="false">IF($D1268="","",IFERROR(INDEX(Catalogue!$B$5:$B$304,MATCH($D1268,Catalogue!$A$5:$A$304,0)),"Code produit inconnu"))</f>
        <v/>
      </c>
      <c r="F1268" s="17" t="str">
        <f aca="false">IF($D1268="","",IFERROR(INDEX(Catalogue!$C$5:$C$304,MATCH($D1268,Catalogue!$A$5:$A$304,0)),""))</f>
        <v/>
      </c>
      <c r="G1268" s="10"/>
      <c r="H1268" s="18" t="str">
        <f aca="false">IF(OR($B1268="",$D1268=""),"",IFERROR(INDEX('Tarifs negocies'!$C$5:$C$404,MATCH($B1268&amp;"|"&amp;$D1268,'Tarifs negocies'!$D$5:$D$404,0)),IFERROR(INDEX(Catalogue!$D$5:$D$304,MATCH($D1268,Catalogue!$A$5:$A$304,0))*(1-IFERROR(INDEX(Clients!$F$5:$F$204,MATCH($B1268,Clients!$A$5:$A$204,0)),0)),"")))</f>
        <v/>
      </c>
      <c r="I1268" s="18" t="str">
        <f aca="false">IF(OR($G1268="",$H1268=""),"",$G1268*$H1268)</f>
        <v/>
      </c>
      <c r="J1268" s="15"/>
      <c r="K1268" s="10"/>
    </row>
    <row r="1269" customFormat="false" ht="15" hidden="false" customHeight="false" outlineLevel="0" collapsed="false">
      <c r="A1269" s="15"/>
      <c r="B1269" s="10"/>
      <c r="C1269" s="16" t="str">
        <f aca="false">IF($B1269="","",IFERROR(INDEX(Clients!$B$5:$B$204,MATCH($B1269,Clients!$A$5:$A$204,0)),"Code client inconnu"))</f>
        <v/>
      </c>
      <c r="D1269" s="10"/>
      <c r="E1269" s="16" t="str">
        <f aca="false">IF($D1269="","",IFERROR(INDEX(Catalogue!$B$5:$B$304,MATCH($D1269,Catalogue!$A$5:$A$304,0)),"Code produit inconnu"))</f>
        <v/>
      </c>
      <c r="F1269" s="17" t="str">
        <f aca="false">IF($D1269="","",IFERROR(INDEX(Catalogue!$C$5:$C$304,MATCH($D1269,Catalogue!$A$5:$A$304,0)),""))</f>
        <v/>
      </c>
      <c r="G1269" s="10"/>
      <c r="H1269" s="18" t="str">
        <f aca="false">IF(OR($B1269="",$D1269=""),"",IFERROR(INDEX('Tarifs negocies'!$C$5:$C$404,MATCH($B1269&amp;"|"&amp;$D1269,'Tarifs negocies'!$D$5:$D$404,0)),IFERROR(INDEX(Catalogue!$D$5:$D$304,MATCH($D1269,Catalogue!$A$5:$A$304,0))*(1-IFERROR(INDEX(Clients!$F$5:$F$204,MATCH($B1269,Clients!$A$5:$A$204,0)),0)),"")))</f>
        <v/>
      </c>
      <c r="I1269" s="18" t="str">
        <f aca="false">IF(OR($G1269="",$H1269=""),"",$G1269*$H1269)</f>
        <v/>
      </c>
      <c r="J1269" s="15"/>
      <c r="K1269" s="10"/>
    </row>
    <row r="1270" customFormat="false" ht="15" hidden="false" customHeight="false" outlineLevel="0" collapsed="false">
      <c r="A1270" s="15"/>
      <c r="B1270" s="10"/>
      <c r="C1270" s="16" t="str">
        <f aca="false">IF($B1270="","",IFERROR(INDEX(Clients!$B$5:$B$204,MATCH($B1270,Clients!$A$5:$A$204,0)),"Code client inconnu"))</f>
        <v/>
      </c>
      <c r="D1270" s="10"/>
      <c r="E1270" s="16" t="str">
        <f aca="false">IF($D1270="","",IFERROR(INDEX(Catalogue!$B$5:$B$304,MATCH($D1270,Catalogue!$A$5:$A$304,0)),"Code produit inconnu"))</f>
        <v/>
      </c>
      <c r="F1270" s="17" t="str">
        <f aca="false">IF($D1270="","",IFERROR(INDEX(Catalogue!$C$5:$C$304,MATCH($D1270,Catalogue!$A$5:$A$304,0)),""))</f>
        <v/>
      </c>
      <c r="G1270" s="10"/>
      <c r="H1270" s="18" t="str">
        <f aca="false">IF(OR($B1270="",$D1270=""),"",IFERROR(INDEX('Tarifs negocies'!$C$5:$C$404,MATCH($B1270&amp;"|"&amp;$D1270,'Tarifs negocies'!$D$5:$D$404,0)),IFERROR(INDEX(Catalogue!$D$5:$D$304,MATCH($D1270,Catalogue!$A$5:$A$304,0))*(1-IFERROR(INDEX(Clients!$F$5:$F$204,MATCH($B1270,Clients!$A$5:$A$204,0)),0)),"")))</f>
        <v/>
      </c>
      <c r="I1270" s="18" t="str">
        <f aca="false">IF(OR($G1270="",$H1270=""),"",$G1270*$H1270)</f>
        <v/>
      </c>
      <c r="J1270" s="15"/>
      <c r="K1270" s="10"/>
    </row>
    <row r="1271" customFormat="false" ht="15" hidden="false" customHeight="false" outlineLevel="0" collapsed="false">
      <c r="A1271" s="15"/>
      <c r="B1271" s="10"/>
      <c r="C1271" s="16" t="str">
        <f aca="false">IF($B1271="","",IFERROR(INDEX(Clients!$B$5:$B$204,MATCH($B1271,Clients!$A$5:$A$204,0)),"Code client inconnu"))</f>
        <v/>
      </c>
      <c r="D1271" s="10"/>
      <c r="E1271" s="16" t="str">
        <f aca="false">IF($D1271="","",IFERROR(INDEX(Catalogue!$B$5:$B$304,MATCH($D1271,Catalogue!$A$5:$A$304,0)),"Code produit inconnu"))</f>
        <v/>
      </c>
      <c r="F1271" s="17" t="str">
        <f aca="false">IF($D1271="","",IFERROR(INDEX(Catalogue!$C$5:$C$304,MATCH($D1271,Catalogue!$A$5:$A$304,0)),""))</f>
        <v/>
      </c>
      <c r="G1271" s="10"/>
      <c r="H1271" s="18" t="str">
        <f aca="false">IF(OR($B1271="",$D1271=""),"",IFERROR(INDEX('Tarifs negocies'!$C$5:$C$404,MATCH($B1271&amp;"|"&amp;$D1271,'Tarifs negocies'!$D$5:$D$404,0)),IFERROR(INDEX(Catalogue!$D$5:$D$304,MATCH($D1271,Catalogue!$A$5:$A$304,0))*(1-IFERROR(INDEX(Clients!$F$5:$F$204,MATCH($B1271,Clients!$A$5:$A$204,0)),0)),"")))</f>
        <v/>
      </c>
      <c r="I1271" s="18" t="str">
        <f aca="false">IF(OR($G1271="",$H1271=""),"",$G1271*$H1271)</f>
        <v/>
      </c>
      <c r="J1271" s="15"/>
      <c r="K1271" s="10"/>
    </row>
    <row r="1272" customFormat="false" ht="15" hidden="false" customHeight="false" outlineLevel="0" collapsed="false">
      <c r="A1272" s="15"/>
      <c r="B1272" s="10"/>
      <c r="C1272" s="16" t="str">
        <f aca="false">IF($B1272="","",IFERROR(INDEX(Clients!$B$5:$B$204,MATCH($B1272,Clients!$A$5:$A$204,0)),"Code client inconnu"))</f>
        <v/>
      </c>
      <c r="D1272" s="10"/>
      <c r="E1272" s="16" t="str">
        <f aca="false">IF($D1272="","",IFERROR(INDEX(Catalogue!$B$5:$B$304,MATCH($D1272,Catalogue!$A$5:$A$304,0)),"Code produit inconnu"))</f>
        <v/>
      </c>
      <c r="F1272" s="17" t="str">
        <f aca="false">IF($D1272="","",IFERROR(INDEX(Catalogue!$C$5:$C$304,MATCH($D1272,Catalogue!$A$5:$A$304,0)),""))</f>
        <v/>
      </c>
      <c r="G1272" s="10"/>
      <c r="H1272" s="18" t="str">
        <f aca="false">IF(OR($B1272="",$D1272=""),"",IFERROR(INDEX('Tarifs negocies'!$C$5:$C$404,MATCH($B1272&amp;"|"&amp;$D1272,'Tarifs negocies'!$D$5:$D$404,0)),IFERROR(INDEX(Catalogue!$D$5:$D$304,MATCH($D1272,Catalogue!$A$5:$A$304,0))*(1-IFERROR(INDEX(Clients!$F$5:$F$204,MATCH($B1272,Clients!$A$5:$A$204,0)),0)),"")))</f>
        <v/>
      </c>
      <c r="I1272" s="18" t="str">
        <f aca="false">IF(OR($G1272="",$H1272=""),"",$G1272*$H1272)</f>
        <v/>
      </c>
      <c r="J1272" s="15"/>
      <c r="K1272" s="10"/>
    </row>
    <row r="1273" customFormat="false" ht="15" hidden="false" customHeight="false" outlineLevel="0" collapsed="false">
      <c r="A1273" s="15"/>
      <c r="B1273" s="10"/>
      <c r="C1273" s="16" t="str">
        <f aca="false">IF($B1273="","",IFERROR(INDEX(Clients!$B$5:$B$204,MATCH($B1273,Clients!$A$5:$A$204,0)),"Code client inconnu"))</f>
        <v/>
      </c>
      <c r="D1273" s="10"/>
      <c r="E1273" s="16" t="str">
        <f aca="false">IF($D1273="","",IFERROR(INDEX(Catalogue!$B$5:$B$304,MATCH($D1273,Catalogue!$A$5:$A$304,0)),"Code produit inconnu"))</f>
        <v/>
      </c>
      <c r="F1273" s="17" t="str">
        <f aca="false">IF($D1273="","",IFERROR(INDEX(Catalogue!$C$5:$C$304,MATCH($D1273,Catalogue!$A$5:$A$304,0)),""))</f>
        <v/>
      </c>
      <c r="G1273" s="10"/>
      <c r="H1273" s="18" t="str">
        <f aca="false">IF(OR($B1273="",$D1273=""),"",IFERROR(INDEX('Tarifs negocies'!$C$5:$C$404,MATCH($B1273&amp;"|"&amp;$D1273,'Tarifs negocies'!$D$5:$D$404,0)),IFERROR(INDEX(Catalogue!$D$5:$D$304,MATCH($D1273,Catalogue!$A$5:$A$304,0))*(1-IFERROR(INDEX(Clients!$F$5:$F$204,MATCH($B1273,Clients!$A$5:$A$204,0)),0)),"")))</f>
        <v/>
      </c>
      <c r="I1273" s="18" t="str">
        <f aca="false">IF(OR($G1273="",$H1273=""),"",$G1273*$H1273)</f>
        <v/>
      </c>
      <c r="J1273" s="15"/>
      <c r="K1273" s="10"/>
    </row>
    <row r="1274" customFormat="false" ht="15" hidden="false" customHeight="false" outlineLevel="0" collapsed="false">
      <c r="A1274" s="15"/>
      <c r="B1274" s="10"/>
      <c r="C1274" s="16" t="str">
        <f aca="false">IF($B1274="","",IFERROR(INDEX(Clients!$B$5:$B$204,MATCH($B1274,Clients!$A$5:$A$204,0)),"Code client inconnu"))</f>
        <v/>
      </c>
      <c r="D1274" s="10"/>
      <c r="E1274" s="16" t="str">
        <f aca="false">IF($D1274="","",IFERROR(INDEX(Catalogue!$B$5:$B$304,MATCH($D1274,Catalogue!$A$5:$A$304,0)),"Code produit inconnu"))</f>
        <v/>
      </c>
      <c r="F1274" s="17" t="str">
        <f aca="false">IF($D1274="","",IFERROR(INDEX(Catalogue!$C$5:$C$304,MATCH($D1274,Catalogue!$A$5:$A$304,0)),""))</f>
        <v/>
      </c>
      <c r="G1274" s="10"/>
      <c r="H1274" s="18" t="str">
        <f aca="false">IF(OR($B1274="",$D1274=""),"",IFERROR(INDEX('Tarifs negocies'!$C$5:$C$404,MATCH($B1274&amp;"|"&amp;$D1274,'Tarifs negocies'!$D$5:$D$404,0)),IFERROR(INDEX(Catalogue!$D$5:$D$304,MATCH($D1274,Catalogue!$A$5:$A$304,0))*(1-IFERROR(INDEX(Clients!$F$5:$F$204,MATCH($B1274,Clients!$A$5:$A$204,0)),0)),"")))</f>
        <v/>
      </c>
      <c r="I1274" s="18" t="str">
        <f aca="false">IF(OR($G1274="",$H1274=""),"",$G1274*$H1274)</f>
        <v/>
      </c>
      <c r="J1274" s="15"/>
      <c r="K1274" s="10"/>
    </row>
    <row r="1275" customFormat="false" ht="15" hidden="false" customHeight="false" outlineLevel="0" collapsed="false">
      <c r="A1275" s="15"/>
      <c r="B1275" s="10"/>
      <c r="C1275" s="16" t="str">
        <f aca="false">IF($B1275="","",IFERROR(INDEX(Clients!$B$5:$B$204,MATCH($B1275,Clients!$A$5:$A$204,0)),"Code client inconnu"))</f>
        <v/>
      </c>
      <c r="D1275" s="10"/>
      <c r="E1275" s="16" t="str">
        <f aca="false">IF($D1275="","",IFERROR(INDEX(Catalogue!$B$5:$B$304,MATCH($D1275,Catalogue!$A$5:$A$304,0)),"Code produit inconnu"))</f>
        <v/>
      </c>
      <c r="F1275" s="17" t="str">
        <f aca="false">IF($D1275="","",IFERROR(INDEX(Catalogue!$C$5:$C$304,MATCH($D1275,Catalogue!$A$5:$A$304,0)),""))</f>
        <v/>
      </c>
      <c r="G1275" s="10"/>
      <c r="H1275" s="18" t="str">
        <f aca="false">IF(OR($B1275="",$D1275=""),"",IFERROR(INDEX('Tarifs negocies'!$C$5:$C$404,MATCH($B1275&amp;"|"&amp;$D1275,'Tarifs negocies'!$D$5:$D$404,0)),IFERROR(INDEX(Catalogue!$D$5:$D$304,MATCH($D1275,Catalogue!$A$5:$A$304,0))*(1-IFERROR(INDEX(Clients!$F$5:$F$204,MATCH($B1275,Clients!$A$5:$A$204,0)),0)),"")))</f>
        <v/>
      </c>
      <c r="I1275" s="18" t="str">
        <f aca="false">IF(OR($G1275="",$H1275=""),"",$G1275*$H1275)</f>
        <v/>
      </c>
      <c r="J1275" s="15"/>
      <c r="K1275" s="10"/>
    </row>
    <row r="1276" customFormat="false" ht="15" hidden="false" customHeight="false" outlineLevel="0" collapsed="false">
      <c r="A1276" s="15"/>
      <c r="B1276" s="10"/>
      <c r="C1276" s="16" t="str">
        <f aca="false">IF($B1276="","",IFERROR(INDEX(Clients!$B$5:$B$204,MATCH($B1276,Clients!$A$5:$A$204,0)),"Code client inconnu"))</f>
        <v/>
      </c>
      <c r="D1276" s="10"/>
      <c r="E1276" s="16" t="str">
        <f aca="false">IF($D1276="","",IFERROR(INDEX(Catalogue!$B$5:$B$304,MATCH($D1276,Catalogue!$A$5:$A$304,0)),"Code produit inconnu"))</f>
        <v/>
      </c>
      <c r="F1276" s="17" t="str">
        <f aca="false">IF($D1276="","",IFERROR(INDEX(Catalogue!$C$5:$C$304,MATCH($D1276,Catalogue!$A$5:$A$304,0)),""))</f>
        <v/>
      </c>
      <c r="G1276" s="10"/>
      <c r="H1276" s="18" t="str">
        <f aca="false">IF(OR($B1276="",$D1276=""),"",IFERROR(INDEX('Tarifs negocies'!$C$5:$C$404,MATCH($B1276&amp;"|"&amp;$D1276,'Tarifs negocies'!$D$5:$D$404,0)),IFERROR(INDEX(Catalogue!$D$5:$D$304,MATCH($D1276,Catalogue!$A$5:$A$304,0))*(1-IFERROR(INDEX(Clients!$F$5:$F$204,MATCH($B1276,Clients!$A$5:$A$204,0)),0)),"")))</f>
        <v/>
      </c>
      <c r="I1276" s="18" t="str">
        <f aca="false">IF(OR($G1276="",$H1276=""),"",$G1276*$H1276)</f>
        <v/>
      </c>
      <c r="J1276" s="15"/>
      <c r="K1276" s="10"/>
    </row>
    <row r="1277" customFormat="false" ht="15" hidden="false" customHeight="false" outlineLevel="0" collapsed="false">
      <c r="A1277" s="15"/>
      <c r="B1277" s="10"/>
      <c r="C1277" s="16" t="str">
        <f aca="false">IF($B1277="","",IFERROR(INDEX(Clients!$B$5:$B$204,MATCH($B1277,Clients!$A$5:$A$204,0)),"Code client inconnu"))</f>
        <v/>
      </c>
      <c r="D1277" s="10"/>
      <c r="E1277" s="16" t="str">
        <f aca="false">IF($D1277="","",IFERROR(INDEX(Catalogue!$B$5:$B$304,MATCH($D1277,Catalogue!$A$5:$A$304,0)),"Code produit inconnu"))</f>
        <v/>
      </c>
      <c r="F1277" s="17" t="str">
        <f aca="false">IF($D1277="","",IFERROR(INDEX(Catalogue!$C$5:$C$304,MATCH($D1277,Catalogue!$A$5:$A$304,0)),""))</f>
        <v/>
      </c>
      <c r="G1277" s="10"/>
      <c r="H1277" s="18" t="str">
        <f aca="false">IF(OR($B1277="",$D1277=""),"",IFERROR(INDEX('Tarifs negocies'!$C$5:$C$404,MATCH($B1277&amp;"|"&amp;$D1277,'Tarifs negocies'!$D$5:$D$404,0)),IFERROR(INDEX(Catalogue!$D$5:$D$304,MATCH($D1277,Catalogue!$A$5:$A$304,0))*(1-IFERROR(INDEX(Clients!$F$5:$F$204,MATCH($B1277,Clients!$A$5:$A$204,0)),0)),"")))</f>
        <v/>
      </c>
      <c r="I1277" s="18" t="str">
        <f aca="false">IF(OR($G1277="",$H1277=""),"",$G1277*$H1277)</f>
        <v/>
      </c>
      <c r="J1277" s="15"/>
      <c r="K1277" s="10"/>
    </row>
    <row r="1278" customFormat="false" ht="15" hidden="false" customHeight="false" outlineLevel="0" collapsed="false">
      <c r="A1278" s="15"/>
      <c r="B1278" s="10"/>
      <c r="C1278" s="16" t="str">
        <f aca="false">IF($B1278="","",IFERROR(INDEX(Clients!$B$5:$B$204,MATCH($B1278,Clients!$A$5:$A$204,0)),"Code client inconnu"))</f>
        <v/>
      </c>
      <c r="D1278" s="10"/>
      <c r="E1278" s="16" t="str">
        <f aca="false">IF($D1278="","",IFERROR(INDEX(Catalogue!$B$5:$B$304,MATCH($D1278,Catalogue!$A$5:$A$304,0)),"Code produit inconnu"))</f>
        <v/>
      </c>
      <c r="F1278" s="17" t="str">
        <f aca="false">IF($D1278="","",IFERROR(INDEX(Catalogue!$C$5:$C$304,MATCH($D1278,Catalogue!$A$5:$A$304,0)),""))</f>
        <v/>
      </c>
      <c r="G1278" s="10"/>
      <c r="H1278" s="18" t="str">
        <f aca="false">IF(OR($B1278="",$D1278=""),"",IFERROR(INDEX('Tarifs negocies'!$C$5:$C$404,MATCH($B1278&amp;"|"&amp;$D1278,'Tarifs negocies'!$D$5:$D$404,0)),IFERROR(INDEX(Catalogue!$D$5:$D$304,MATCH($D1278,Catalogue!$A$5:$A$304,0))*(1-IFERROR(INDEX(Clients!$F$5:$F$204,MATCH($B1278,Clients!$A$5:$A$204,0)),0)),"")))</f>
        <v/>
      </c>
      <c r="I1278" s="18" t="str">
        <f aca="false">IF(OR($G1278="",$H1278=""),"",$G1278*$H1278)</f>
        <v/>
      </c>
      <c r="J1278" s="15"/>
      <c r="K1278" s="10"/>
    </row>
    <row r="1279" customFormat="false" ht="15" hidden="false" customHeight="false" outlineLevel="0" collapsed="false">
      <c r="A1279" s="15"/>
      <c r="B1279" s="10"/>
      <c r="C1279" s="16" t="str">
        <f aca="false">IF($B1279="","",IFERROR(INDEX(Clients!$B$5:$B$204,MATCH($B1279,Clients!$A$5:$A$204,0)),"Code client inconnu"))</f>
        <v/>
      </c>
      <c r="D1279" s="10"/>
      <c r="E1279" s="16" t="str">
        <f aca="false">IF($D1279="","",IFERROR(INDEX(Catalogue!$B$5:$B$304,MATCH($D1279,Catalogue!$A$5:$A$304,0)),"Code produit inconnu"))</f>
        <v/>
      </c>
      <c r="F1279" s="17" t="str">
        <f aca="false">IF($D1279="","",IFERROR(INDEX(Catalogue!$C$5:$C$304,MATCH($D1279,Catalogue!$A$5:$A$304,0)),""))</f>
        <v/>
      </c>
      <c r="G1279" s="10"/>
      <c r="H1279" s="18" t="str">
        <f aca="false">IF(OR($B1279="",$D1279=""),"",IFERROR(INDEX('Tarifs negocies'!$C$5:$C$404,MATCH($B1279&amp;"|"&amp;$D1279,'Tarifs negocies'!$D$5:$D$404,0)),IFERROR(INDEX(Catalogue!$D$5:$D$304,MATCH($D1279,Catalogue!$A$5:$A$304,0))*(1-IFERROR(INDEX(Clients!$F$5:$F$204,MATCH($B1279,Clients!$A$5:$A$204,0)),0)),"")))</f>
        <v/>
      </c>
      <c r="I1279" s="18" t="str">
        <f aca="false">IF(OR($G1279="",$H1279=""),"",$G1279*$H1279)</f>
        <v/>
      </c>
      <c r="J1279" s="15"/>
      <c r="K1279" s="10"/>
    </row>
    <row r="1280" customFormat="false" ht="15" hidden="false" customHeight="false" outlineLevel="0" collapsed="false">
      <c r="A1280" s="15"/>
      <c r="B1280" s="10"/>
      <c r="C1280" s="16" t="str">
        <f aca="false">IF($B1280="","",IFERROR(INDEX(Clients!$B$5:$B$204,MATCH($B1280,Clients!$A$5:$A$204,0)),"Code client inconnu"))</f>
        <v/>
      </c>
      <c r="D1280" s="10"/>
      <c r="E1280" s="16" t="str">
        <f aca="false">IF($D1280="","",IFERROR(INDEX(Catalogue!$B$5:$B$304,MATCH($D1280,Catalogue!$A$5:$A$304,0)),"Code produit inconnu"))</f>
        <v/>
      </c>
      <c r="F1280" s="17" t="str">
        <f aca="false">IF($D1280="","",IFERROR(INDEX(Catalogue!$C$5:$C$304,MATCH($D1280,Catalogue!$A$5:$A$304,0)),""))</f>
        <v/>
      </c>
      <c r="G1280" s="10"/>
      <c r="H1280" s="18" t="str">
        <f aca="false">IF(OR($B1280="",$D1280=""),"",IFERROR(INDEX('Tarifs negocies'!$C$5:$C$404,MATCH($B1280&amp;"|"&amp;$D1280,'Tarifs negocies'!$D$5:$D$404,0)),IFERROR(INDEX(Catalogue!$D$5:$D$304,MATCH($D1280,Catalogue!$A$5:$A$304,0))*(1-IFERROR(INDEX(Clients!$F$5:$F$204,MATCH($B1280,Clients!$A$5:$A$204,0)),0)),"")))</f>
        <v/>
      </c>
      <c r="I1280" s="18" t="str">
        <f aca="false">IF(OR($G1280="",$H1280=""),"",$G1280*$H1280)</f>
        <v/>
      </c>
      <c r="J1280" s="15"/>
      <c r="K1280" s="10"/>
    </row>
    <row r="1281" customFormat="false" ht="15" hidden="false" customHeight="false" outlineLevel="0" collapsed="false">
      <c r="A1281" s="15"/>
      <c r="B1281" s="10"/>
      <c r="C1281" s="16" t="str">
        <f aca="false">IF($B1281="","",IFERROR(INDEX(Clients!$B$5:$B$204,MATCH($B1281,Clients!$A$5:$A$204,0)),"Code client inconnu"))</f>
        <v/>
      </c>
      <c r="D1281" s="10"/>
      <c r="E1281" s="16" t="str">
        <f aca="false">IF($D1281="","",IFERROR(INDEX(Catalogue!$B$5:$B$304,MATCH($D1281,Catalogue!$A$5:$A$304,0)),"Code produit inconnu"))</f>
        <v/>
      </c>
      <c r="F1281" s="17" t="str">
        <f aca="false">IF($D1281="","",IFERROR(INDEX(Catalogue!$C$5:$C$304,MATCH($D1281,Catalogue!$A$5:$A$304,0)),""))</f>
        <v/>
      </c>
      <c r="G1281" s="10"/>
      <c r="H1281" s="18" t="str">
        <f aca="false">IF(OR($B1281="",$D1281=""),"",IFERROR(INDEX('Tarifs negocies'!$C$5:$C$404,MATCH($B1281&amp;"|"&amp;$D1281,'Tarifs negocies'!$D$5:$D$404,0)),IFERROR(INDEX(Catalogue!$D$5:$D$304,MATCH($D1281,Catalogue!$A$5:$A$304,0))*(1-IFERROR(INDEX(Clients!$F$5:$F$204,MATCH($B1281,Clients!$A$5:$A$204,0)),0)),"")))</f>
        <v/>
      </c>
      <c r="I1281" s="18" t="str">
        <f aca="false">IF(OR($G1281="",$H1281=""),"",$G1281*$H1281)</f>
        <v/>
      </c>
      <c r="J1281" s="15"/>
      <c r="K1281" s="10"/>
    </row>
    <row r="1282" customFormat="false" ht="15" hidden="false" customHeight="false" outlineLevel="0" collapsed="false">
      <c r="A1282" s="15"/>
      <c r="B1282" s="10"/>
      <c r="C1282" s="16" t="str">
        <f aca="false">IF($B1282="","",IFERROR(INDEX(Clients!$B$5:$B$204,MATCH($B1282,Clients!$A$5:$A$204,0)),"Code client inconnu"))</f>
        <v/>
      </c>
      <c r="D1282" s="10"/>
      <c r="E1282" s="16" t="str">
        <f aca="false">IF($D1282="","",IFERROR(INDEX(Catalogue!$B$5:$B$304,MATCH($D1282,Catalogue!$A$5:$A$304,0)),"Code produit inconnu"))</f>
        <v/>
      </c>
      <c r="F1282" s="17" t="str">
        <f aca="false">IF($D1282="","",IFERROR(INDEX(Catalogue!$C$5:$C$304,MATCH($D1282,Catalogue!$A$5:$A$304,0)),""))</f>
        <v/>
      </c>
      <c r="G1282" s="10"/>
      <c r="H1282" s="18" t="str">
        <f aca="false">IF(OR($B1282="",$D1282=""),"",IFERROR(INDEX('Tarifs negocies'!$C$5:$C$404,MATCH($B1282&amp;"|"&amp;$D1282,'Tarifs negocies'!$D$5:$D$404,0)),IFERROR(INDEX(Catalogue!$D$5:$D$304,MATCH($D1282,Catalogue!$A$5:$A$304,0))*(1-IFERROR(INDEX(Clients!$F$5:$F$204,MATCH($B1282,Clients!$A$5:$A$204,0)),0)),"")))</f>
        <v/>
      </c>
      <c r="I1282" s="18" t="str">
        <f aca="false">IF(OR($G1282="",$H1282=""),"",$G1282*$H1282)</f>
        <v/>
      </c>
      <c r="J1282" s="15"/>
      <c r="K1282" s="10"/>
    </row>
    <row r="1283" customFormat="false" ht="15" hidden="false" customHeight="false" outlineLevel="0" collapsed="false">
      <c r="A1283" s="15"/>
      <c r="B1283" s="10"/>
      <c r="C1283" s="16" t="str">
        <f aca="false">IF($B1283="","",IFERROR(INDEX(Clients!$B$5:$B$204,MATCH($B1283,Clients!$A$5:$A$204,0)),"Code client inconnu"))</f>
        <v/>
      </c>
      <c r="D1283" s="10"/>
      <c r="E1283" s="16" t="str">
        <f aca="false">IF($D1283="","",IFERROR(INDEX(Catalogue!$B$5:$B$304,MATCH($D1283,Catalogue!$A$5:$A$304,0)),"Code produit inconnu"))</f>
        <v/>
      </c>
      <c r="F1283" s="17" t="str">
        <f aca="false">IF($D1283="","",IFERROR(INDEX(Catalogue!$C$5:$C$304,MATCH($D1283,Catalogue!$A$5:$A$304,0)),""))</f>
        <v/>
      </c>
      <c r="G1283" s="10"/>
      <c r="H1283" s="18" t="str">
        <f aca="false">IF(OR($B1283="",$D1283=""),"",IFERROR(INDEX('Tarifs negocies'!$C$5:$C$404,MATCH($B1283&amp;"|"&amp;$D1283,'Tarifs negocies'!$D$5:$D$404,0)),IFERROR(INDEX(Catalogue!$D$5:$D$304,MATCH($D1283,Catalogue!$A$5:$A$304,0))*(1-IFERROR(INDEX(Clients!$F$5:$F$204,MATCH($B1283,Clients!$A$5:$A$204,0)),0)),"")))</f>
        <v/>
      </c>
      <c r="I1283" s="18" t="str">
        <f aca="false">IF(OR($G1283="",$H1283=""),"",$G1283*$H1283)</f>
        <v/>
      </c>
      <c r="J1283" s="15"/>
      <c r="K1283" s="10"/>
    </row>
    <row r="1284" customFormat="false" ht="15" hidden="false" customHeight="false" outlineLevel="0" collapsed="false">
      <c r="A1284" s="15"/>
      <c r="B1284" s="10"/>
      <c r="C1284" s="16" t="str">
        <f aca="false">IF($B1284="","",IFERROR(INDEX(Clients!$B$5:$B$204,MATCH($B1284,Clients!$A$5:$A$204,0)),"Code client inconnu"))</f>
        <v/>
      </c>
      <c r="D1284" s="10"/>
      <c r="E1284" s="16" t="str">
        <f aca="false">IF($D1284="","",IFERROR(INDEX(Catalogue!$B$5:$B$304,MATCH($D1284,Catalogue!$A$5:$A$304,0)),"Code produit inconnu"))</f>
        <v/>
      </c>
      <c r="F1284" s="17" t="str">
        <f aca="false">IF($D1284="","",IFERROR(INDEX(Catalogue!$C$5:$C$304,MATCH($D1284,Catalogue!$A$5:$A$304,0)),""))</f>
        <v/>
      </c>
      <c r="G1284" s="10"/>
      <c r="H1284" s="18" t="str">
        <f aca="false">IF(OR($B1284="",$D1284=""),"",IFERROR(INDEX('Tarifs negocies'!$C$5:$C$404,MATCH($B1284&amp;"|"&amp;$D1284,'Tarifs negocies'!$D$5:$D$404,0)),IFERROR(INDEX(Catalogue!$D$5:$D$304,MATCH($D1284,Catalogue!$A$5:$A$304,0))*(1-IFERROR(INDEX(Clients!$F$5:$F$204,MATCH($B1284,Clients!$A$5:$A$204,0)),0)),"")))</f>
        <v/>
      </c>
      <c r="I1284" s="18" t="str">
        <f aca="false">IF(OR($G1284="",$H1284=""),"",$G1284*$H1284)</f>
        <v/>
      </c>
      <c r="J1284" s="15"/>
      <c r="K1284" s="10"/>
    </row>
    <row r="1285" customFormat="false" ht="15" hidden="false" customHeight="false" outlineLevel="0" collapsed="false">
      <c r="A1285" s="15"/>
      <c r="B1285" s="10"/>
      <c r="C1285" s="16" t="str">
        <f aca="false">IF($B1285="","",IFERROR(INDEX(Clients!$B$5:$B$204,MATCH($B1285,Clients!$A$5:$A$204,0)),"Code client inconnu"))</f>
        <v/>
      </c>
      <c r="D1285" s="10"/>
      <c r="E1285" s="16" t="str">
        <f aca="false">IF($D1285="","",IFERROR(INDEX(Catalogue!$B$5:$B$304,MATCH($D1285,Catalogue!$A$5:$A$304,0)),"Code produit inconnu"))</f>
        <v/>
      </c>
      <c r="F1285" s="17" t="str">
        <f aca="false">IF($D1285="","",IFERROR(INDEX(Catalogue!$C$5:$C$304,MATCH($D1285,Catalogue!$A$5:$A$304,0)),""))</f>
        <v/>
      </c>
      <c r="G1285" s="10"/>
      <c r="H1285" s="18" t="str">
        <f aca="false">IF(OR($B1285="",$D1285=""),"",IFERROR(INDEX('Tarifs negocies'!$C$5:$C$404,MATCH($B1285&amp;"|"&amp;$D1285,'Tarifs negocies'!$D$5:$D$404,0)),IFERROR(INDEX(Catalogue!$D$5:$D$304,MATCH($D1285,Catalogue!$A$5:$A$304,0))*(1-IFERROR(INDEX(Clients!$F$5:$F$204,MATCH($B1285,Clients!$A$5:$A$204,0)),0)),"")))</f>
        <v/>
      </c>
      <c r="I1285" s="18" t="str">
        <f aca="false">IF(OR($G1285="",$H1285=""),"",$G1285*$H1285)</f>
        <v/>
      </c>
      <c r="J1285" s="15"/>
      <c r="K1285" s="10"/>
    </row>
    <row r="1286" customFormat="false" ht="15" hidden="false" customHeight="false" outlineLevel="0" collapsed="false">
      <c r="A1286" s="15"/>
      <c r="B1286" s="10"/>
      <c r="C1286" s="16" t="str">
        <f aca="false">IF($B1286="","",IFERROR(INDEX(Clients!$B$5:$B$204,MATCH($B1286,Clients!$A$5:$A$204,0)),"Code client inconnu"))</f>
        <v/>
      </c>
      <c r="D1286" s="10"/>
      <c r="E1286" s="16" t="str">
        <f aca="false">IF($D1286="","",IFERROR(INDEX(Catalogue!$B$5:$B$304,MATCH($D1286,Catalogue!$A$5:$A$304,0)),"Code produit inconnu"))</f>
        <v/>
      </c>
      <c r="F1286" s="17" t="str">
        <f aca="false">IF($D1286="","",IFERROR(INDEX(Catalogue!$C$5:$C$304,MATCH($D1286,Catalogue!$A$5:$A$304,0)),""))</f>
        <v/>
      </c>
      <c r="G1286" s="10"/>
      <c r="H1286" s="18" t="str">
        <f aca="false">IF(OR($B1286="",$D1286=""),"",IFERROR(INDEX('Tarifs negocies'!$C$5:$C$404,MATCH($B1286&amp;"|"&amp;$D1286,'Tarifs negocies'!$D$5:$D$404,0)),IFERROR(INDEX(Catalogue!$D$5:$D$304,MATCH($D1286,Catalogue!$A$5:$A$304,0))*(1-IFERROR(INDEX(Clients!$F$5:$F$204,MATCH($B1286,Clients!$A$5:$A$204,0)),0)),"")))</f>
        <v/>
      </c>
      <c r="I1286" s="18" t="str">
        <f aca="false">IF(OR($G1286="",$H1286=""),"",$G1286*$H1286)</f>
        <v/>
      </c>
      <c r="J1286" s="15"/>
      <c r="K1286" s="10"/>
    </row>
    <row r="1287" customFormat="false" ht="15" hidden="false" customHeight="false" outlineLevel="0" collapsed="false">
      <c r="A1287" s="15"/>
      <c r="B1287" s="10"/>
      <c r="C1287" s="16" t="str">
        <f aca="false">IF($B1287="","",IFERROR(INDEX(Clients!$B$5:$B$204,MATCH($B1287,Clients!$A$5:$A$204,0)),"Code client inconnu"))</f>
        <v/>
      </c>
      <c r="D1287" s="10"/>
      <c r="E1287" s="16" t="str">
        <f aca="false">IF($D1287="","",IFERROR(INDEX(Catalogue!$B$5:$B$304,MATCH($D1287,Catalogue!$A$5:$A$304,0)),"Code produit inconnu"))</f>
        <v/>
      </c>
      <c r="F1287" s="17" t="str">
        <f aca="false">IF($D1287="","",IFERROR(INDEX(Catalogue!$C$5:$C$304,MATCH($D1287,Catalogue!$A$5:$A$304,0)),""))</f>
        <v/>
      </c>
      <c r="G1287" s="10"/>
      <c r="H1287" s="18" t="str">
        <f aca="false">IF(OR($B1287="",$D1287=""),"",IFERROR(INDEX('Tarifs negocies'!$C$5:$C$404,MATCH($B1287&amp;"|"&amp;$D1287,'Tarifs negocies'!$D$5:$D$404,0)),IFERROR(INDEX(Catalogue!$D$5:$D$304,MATCH($D1287,Catalogue!$A$5:$A$304,0))*(1-IFERROR(INDEX(Clients!$F$5:$F$204,MATCH($B1287,Clients!$A$5:$A$204,0)),0)),"")))</f>
        <v/>
      </c>
      <c r="I1287" s="18" t="str">
        <f aca="false">IF(OR($G1287="",$H1287=""),"",$G1287*$H1287)</f>
        <v/>
      </c>
      <c r="J1287" s="15"/>
      <c r="K1287" s="10"/>
    </row>
    <row r="1288" customFormat="false" ht="15" hidden="false" customHeight="false" outlineLevel="0" collapsed="false">
      <c r="A1288" s="15"/>
      <c r="B1288" s="10"/>
      <c r="C1288" s="16" t="str">
        <f aca="false">IF($B1288="","",IFERROR(INDEX(Clients!$B$5:$B$204,MATCH($B1288,Clients!$A$5:$A$204,0)),"Code client inconnu"))</f>
        <v/>
      </c>
      <c r="D1288" s="10"/>
      <c r="E1288" s="16" t="str">
        <f aca="false">IF($D1288="","",IFERROR(INDEX(Catalogue!$B$5:$B$304,MATCH($D1288,Catalogue!$A$5:$A$304,0)),"Code produit inconnu"))</f>
        <v/>
      </c>
      <c r="F1288" s="17" t="str">
        <f aca="false">IF($D1288="","",IFERROR(INDEX(Catalogue!$C$5:$C$304,MATCH($D1288,Catalogue!$A$5:$A$304,0)),""))</f>
        <v/>
      </c>
      <c r="G1288" s="10"/>
      <c r="H1288" s="18" t="str">
        <f aca="false">IF(OR($B1288="",$D1288=""),"",IFERROR(INDEX('Tarifs negocies'!$C$5:$C$404,MATCH($B1288&amp;"|"&amp;$D1288,'Tarifs negocies'!$D$5:$D$404,0)),IFERROR(INDEX(Catalogue!$D$5:$D$304,MATCH($D1288,Catalogue!$A$5:$A$304,0))*(1-IFERROR(INDEX(Clients!$F$5:$F$204,MATCH($B1288,Clients!$A$5:$A$204,0)),0)),"")))</f>
        <v/>
      </c>
      <c r="I1288" s="18" t="str">
        <f aca="false">IF(OR($G1288="",$H1288=""),"",$G1288*$H1288)</f>
        <v/>
      </c>
      <c r="J1288" s="15"/>
      <c r="K1288" s="10"/>
    </row>
    <row r="1289" customFormat="false" ht="15" hidden="false" customHeight="false" outlineLevel="0" collapsed="false">
      <c r="A1289" s="15"/>
      <c r="B1289" s="10"/>
      <c r="C1289" s="16" t="str">
        <f aca="false">IF($B1289="","",IFERROR(INDEX(Clients!$B$5:$B$204,MATCH($B1289,Clients!$A$5:$A$204,0)),"Code client inconnu"))</f>
        <v/>
      </c>
      <c r="D1289" s="10"/>
      <c r="E1289" s="16" t="str">
        <f aca="false">IF($D1289="","",IFERROR(INDEX(Catalogue!$B$5:$B$304,MATCH($D1289,Catalogue!$A$5:$A$304,0)),"Code produit inconnu"))</f>
        <v/>
      </c>
      <c r="F1289" s="17" t="str">
        <f aca="false">IF($D1289="","",IFERROR(INDEX(Catalogue!$C$5:$C$304,MATCH($D1289,Catalogue!$A$5:$A$304,0)),""))</f>
        <v/>
      </c>
      <c r="G1289" s="10"/>
      <c r="H1289" s="18" t="str">
        <f aca="false">IF(OR($B1289="",$D1289=""),"",IFERROR(INDEX('Tarifs negocies'!$C$5:$C$404,MATCH($B1289&amp;"|"&amp;$D1289,'Tarifs negocies'!$D$5:$D$404,0)),IFERROR(INDEX(Catalogue!$D$5:$D$304,MATCH($D1289,Catalogue!$A$5:$A$304,0))*(1-IFERROR(INDEX(Clients!$F$5:$F$204,MATCH($B1289,Clients!$A$5:$A$204,0)),0)),"")))</f>
        <v/>
      </c>
      <c r="I1289" s="18" t="str">
        <f aca="false">IF(OR($G1289="",$H1289=""),"",$G1289*$H1289)</f>
        <v/>
      </c>
      <c r="J1289" s="15"/>
      <c r="K1289" s="10"/>
    </row>
    <row r="1290" customFormat="false" ht="15" hidden="false" customHeight="false" outlineLevel="0" collapsed="false">
      <c r="A1290" s="15"/>
      <c r="B1290" s="10"/>
      <c r="C1290" s="16" t="str">
        <f aca="false">IF($B1290="","",IFERROR(INDEX(Clients!$B$5:$B$204,MATCH($B1290,Clients!$A$5:$A$204,0)),"Code client inconnu"))</f>
        <v/>
      </c>
      <c r="D1290" s="10"/>
      <c r="E1290" s="16" t="str">
        <f aca="false">IF($D1290="","",IFERROR(INDEX(Catalogue!$B$5:$B$304,MATCH($D1290,Catalogue!$A$5:$A$304,0)),"Code produit inconnu"))</f>
        <v/>
      </c>
      <c r="F1290" s="17" t="str">
        <f aca="false">IF($D1290="","",IFERROR(INDEX(Catalogue!$C$5:$C$304,MATCH($D1290,Catalogue!$A$5:$A$304,0)),""))</f>
        <v/>
      </c>
      <c r="G1290" s="10"/>
      <c r="H1290" s="18" t="str">
        <f aca="false">IF(OR($B1290="",$D1290=""),"",IFERROR(INDEX('Tarifs negocies'!$C$5:$C$404,MATCH($B1290&amp;"|"&amp;$D1290,'Tarifs negocies'!$D$5:$D$404,0)),IFERROR(INDEX(Catalogue!$D$5:$D$304,MATCH($D1290,Catalogue!$A$5:$A$304,0))*(1-IFERROR(INDEX(Clients!$F$5:$F$204,MATCH($B1290,Clients!$A$5:$A$204,0)),0)),"")))</f>
        <v/>
      </c>
      <c r="I1290" s="18" t="str">
        <f aca="false">IF(OR($G1290="",$H1290=""),"",$G1290*$H1290)</f>
        <v/>
      </c>
      <c r="J1290" s="15"/>
      <c r="K1290" s="10"/>
    </row>
    <row r="1291" customFormat="false" ht="15" hidden="false" customHeight="false" outlineLevel="0" collapsed="false">
      <c r="A1291" s="15"/>
      <c r="B1291" s="10"/>
      <c r="C1291" s="16" t="str">
        <f aca="false">IF($B1291="","",IFERROR(INDEX(Clients!$B$5:$B$204,MATCH($B1291,Clients!$A$5:$A$204,0)),"Code client inconnu"))</f>
        <v/>
      </c>
      <c r="D1291" s="10"/>
      <c r="E1291" s="16" t="str">
        <f aca="false">IF($D1291="","",IFERROR(INDEX(Catalogue!$B$5:$B$304,MATCH($D1291,Catalogue!$A$5:$A$304,0)),"Code produit inconnu"))</f>
        <v/>
      </c>
      <c r="F1291" s="17" t="str">
        <f aca="false">IF($D1291="","",IFERROR(INDEX(Catalogue!$C$5:$C$304,MATCH($D1291,Catalogue!$A$5:$A$304,0)),""))</f>
        <v/>
      </c>
      <c r="G1291" s="10"/>
      <c r="H1291" s="18" t="str">
        <f aca="false">IF(OR($B1291="",$D1291=""),"",IFERROR(INDEX('Tarifs negocies'!$C$5:$C$404,MATCH($B1291&amp;"|"&amp;$D1291,'Tarifs negocies'!$D$5:$D$404,0)),IFERROR(INDEX(Catalogue!$D$5:$D$304,MATCH($D1291,Catalogue!$A$5:$A$304,0))*(1-IFERROR(INDEX(Clients!$F$5:$F$204,MATCH($B1291,Clients!$A$5:$A$204,0)),0)),"")))</f>
        <v/>
      </c>
      <c r="I1291" s="18" t="str">
        <f aca="false">IF(OR($G1291="",$H1291=""),"",$G1291*$H1291)</f>
        <v/>
      </c>
      <c r="J1291" s="15"/>
      <c r="K1291" s="10"/>
    </row>
    <row r="1292" customFormat="false" ht="15" hidden="false" customHeight="false" outlineLevel="0" collapsed="false">
      <c r="A1292" s="15"/>
      <c r="B1292" s="10"/>
      <c r="C1292" s="16" t="str">
        <f aca="false">IF($B1292="","",IFERROR(INDEX(Clients!$B$5:$B$204,MATCH($B1292,Clients!$A$5:$A$204,0)),"Code client inconnu"))</f>
        <v/>
      </c>
      <c r="D1292" s="10"/>
      <c r="E1292" s="16" t="str">
        <f aca="false">IF($D1292="","",IFERROR(INDEX(Catalogue!$B$5:$B$304,MATCH($D1292,Catalogue!$A$5:$A$304,0)),"Code produit inconnu"))</f>
        <v/>
      </c>
      <c r="F1292" s="17" t="str">
        <f aca="false">IF($D1292="","",IFERROR(INDEX(Catalogue!$C$5:$C$304,MATCH($D1292,Catalogue!$A$5:$A$304,0)),""))</f>
        <v/>
      </c>
      <c r="G1292" s="10"/>
      <c r="H1292" s="18" t="str">
        <f aca="false">IF(OR($B1292="",$D1292=""),"",IFERROR(INDEX('Tarifs negocies'!$C$5:$C$404,MATCH($B1292&amp;"|"&amp;$D1292,'Tarifs negocies'!$D$5:$D$404,0)),IFERROR(INDEX(Catalogue!$D$5:$D$304,MATCH($D1292,Catalogue!$A$5:$A$304,0))*(1-IFERROR(INDEX(Clients!$F$5:$F$204,MATCH($B1292,Clients!$A$5:$A$204,0)),0)),"")))</f>
        <v/>
      </c>
      <c r="I1292" s="18" t="str">
        <f aca="false">IF(OR($G1292="",$H1292=""),"",$G1292*$H1292)</f>
        <v/>
      </c>
      <c r="J1292" s="15"/>
      <c r="K1292" s="10"/>
    </row>
    <row r="1293" customFormat="false" ht="15" hidden="false" customHeight="false" outlineLevel="0" collapsed="false">
      <c r="A1293" s="15"/>
      <c r="B1293" s="10"/>
      <c r="C1293" s="16" t="str">
        <f aca="false">IF($B1293="","",IFERROR(INDEX(Clients!$B$5:$B$204,MATCH($B1293,Clients!$A$5:$A$204,0)),"Code client inconnu"))</f>
        <v/>
      </c>
      <c r="D1293" s="10"/>
      <c r="E1293" s="16" t="str">
        <f aca="false">IF($D1293="","",IFERROR(INDEX(Catalogue!$B$5:$B$304,MATCH($D1293,Catalogue!$A$5:$A$304,0)),"Code produit inconnu"))</f>
        <v/>
      </c>
      <c r="F1293" s="17" t="str">
        <f aca="false">IF($D1293="","",IFERROR(INDEX(Catalogue!$C$5:$C$304,MATCH($D1293,Catalogue!$A$5:$A$304,0)),""))</f>
        <v/>
      </c>
      <c r="G1293" s="10"/>
      <c r="H1293" s="18" t="str">
        <f aca="false">IF(OR($B1293="",$D1293=""),"",IFERROR(INDEX('Tarifs negocies'!$C$5:$C$404,MATCH($B1293&amp;"|"&amp;$D1293,'Tarifs negocies'!$D$5:$D$404,0)),IFERROR(INDEX(Catalogue!$D$5:$D$304,MATCH($D1293,Catalogue!$A$5:$A$304,0))*(1-IFERROR(INDEX(Clients!$F$5:$F$204,MATCH($B1293,Clients!$A$5:$A$204,0)),0)),"")))</f>
        <v/>
      </c>
      <c r="I1293" s="18" t="str">
        <f aca="false">IF(OR($G1293="",$H1293=""),"",$G1293*$H1293)</f>
        <v/>
      </c>
      <c r="J1293" s="15"/>
      <c r="K1293" s="10"/>
    </row>
    <row r="1294" customFormat="false" ht="15" hidden="false" customHeight="false" outlineLevel="0" collapsed="false">
      <c r="A1294" s="15"/>
      <c r="B1294" s="10"/>
      <c r="C1294" s="16" t="str">
        <f aca="false">IF($B1294="","",IFERROR(INDEX(Clients!$B$5:$B$204,MATCH($B1294,Clients!$A$5:$A$204,0)),"Code client inconnu"))</f>
        <v/>
      </c>
      <c r="D1294" s="10"/>
      <c r="E1294" s="16" t="str">
        <f aca="false">IF($D1294="","",IFERROR(INDEX(Catalogue!$B$5:$B$304,MATCH($D1294,Catalogue!$A$5:$A$304,0)),"Code produit inconnu"))</f>
        <v/>
      </c>
      <c r="F1294" s="17" t="str">
        <f aca="false">IF($D1294="","",IFERROR(INDEX(Catalogue!$C$5:$C$304,MATCH($D1294,Catalogue!$A$5:$A$304,0)),""))</f>
        <v/>
      </c>
      <c r="G1294" s="10"/>
      <c r="H1294" s="18" t="str">
        <f aca="false">IF(OR($B1294="",$D1294=""),"",IFERROR(INDEX('Tarifs negocies'!$C$5:$C$404,MATCH($B1294&amp;"|"&amp;$D1294,'Tarifs negocies'!$D$5:$D$404,0)),IFERROR(INDEX(Catalogue!$D$5:$D$304,MATCH($D1294,Catalogue!$A$5:$A$304,0))*(1-IFERROR(INDEX(Clients!$F$5:$F$204,MATCH($B1294,Clients!$A$5:$A$204,0)),0)),"")))</f>
        <v/>
      </c>
      <c r="I1294" s="18" t="str">
        <f aca="false">IF(OR($G1294="",$H1294=""),"",$G1294*$H1294)</f>
        <v/>
      </c>
      <c r="J1294" s="15"/>
      <c r="K1294" s="10"/>
    </row>
    <row r="1295" customFormat="false" ht="15" hidden="false" customHeight="false" outlineLevel="0" collapsed="false">
      <c r="A1295" s="15"/>
      <c r="B1295" s="10"/>
      <c r="C1295" s="16" t="str">
        <f aca="false">IF($B1295="","",IFERROR(INDEX(Clients!$B$5:$B$204,MATCH($B1295,Clients!$A$5:$A$204,0)),"Code client inconnu"))</f>
        <v/>
      </c>
      <c r="D1295" s="10"/>
      <c r="E1295" s="16" t="str">
        <f aca="false">IF($D1295="","",IFERROR(INDEX(Catalogue!$B$5:$B$304,MATCH($D1295,Catalogue!$A$5:$A$304,0)),"Code produit inconnu"))</f>
        <v/>
      </c>
      <c r="F1295" s="17" t="str">
        <f aca="false">IF($D1295="","",IFERROR(INDEX(Catalogue!$C$5:$C$304,MATCH($D1295,Catalogue!$A$5:$A$304,0)),""))</f>
        <v/>
      </c>
      <c r="G1295" s="10"/>
      <c r="H1295" s="18" t="str">
        <f aca="false">IF(OR($B1295="",$D1295=""),"",IFERROR(INDEX('Tarifs negocies'!$C$5:$C$404,MATCH($B1295&amp;"|"&amp;$D1295,'Tarifs negocies'!$D$5:$D$404,0)),IFERROR(INDEX(Catalogue!$D$5:$D$304,MATCH($D1295,Catalogue!$A$5:$A$304,0))*(1-IFERROR(INDEX(Clients!$F$5:$F$204,MATCH($B1295,Clients!$A$5:$A$204,0)),0)),"")))</f>
        <v/>
      </c>
      <c r="I1295" s="18" t="str">
        <f aca="false">IF(OR($G1295="",$H1295=""),"",$G1295*$H1295)</f>
        <v/>
      </c>
      <c r="J1295" s="15"/>
      <c r="K1295" s="10"/>
    </row>
    <row r="1296" customFormat="false" ht="15" hidden="false" customHeight="false" outlineLevel="0" collapsed="false">
      <c r="A1296" s="15"/>
      <c r="B1296" s="10"/>
      <c r="C1296" s="16" t="str">
        <f aca="false">IF($B1296="","",IFERROR(INDEX(Clients!$B$5:$B$204,MATCH($B1296,Clients!$A$5:$A$204,0)),"Code client inconnu"))</f>
        <v/>
      </c>
      <c r="D1296" s="10"/>
      <c r="E1296" s="16" t="str">
        <f aca="false">IF($D1296="","",IFERROR(INDEX(Catalogue!$B$5:$B$304,MATCH($D1296,Catalogue!$A$5:$A$304,0)),"Code produit inconnu"))</f>
        <v/>
      </c>
      <c r="F1296" s="17" t="str">
        <f aca="false">IF($D1296="","",IFERROR(INDEX(Catalogue!$C$5:$C$304,MATCH($D1296,Catalogue!$A$5:$A$304,0)),""))</f>
        <v/>
      </c>
      <c r="G1296" s="10"/>
      <c r="H1296" s="18" t="str">
        <f aca="false">IF(OR($B1296="",$D1296=""),"",IFERROR(INDEX('Tarifs negocies'!$C$5:$C$404,MATCH($B1296&amp;"|"&amp;$D1296,'Tarifs negocies'!$D$5:$D$404,0)),IFERROR(INDEX(Catalogue!$D$5:$D$304,MATCH($D1296,Catalogue!$A$5:$A$304,0))*(1-IFERROR(INDEX(Clients!$F$5:$F$204,MATCH($B1296,Clients!$A$5:$A$204,0)),0)),"")))</f>
        <v/>
      </c>
      <c r="I1296" s="18" t="str">
        <f aca="false">IF(OR($G1296="",$H1296=""),"",$G1296*$H1296)</f>
        <v/>
      </c>
      <c r="J1296" s="15"/>
      <c r="K1296" s="10"/>
    </row>
    <row r="1297" customFormat="false" ht="15" hidden="false" customHeight="false" outlineLevel="0" collapsed="false">
      <c r="A1297" s="15"/>
      <c r="B1297" s="10"/>
      <c r="C1297" s="16" t="str">
        <f aca="false">IF($B1297="","",IFERROR(INDEX(Clients!$B$5:$B$204,MATCH($B1297,Clients!$A$5:$A$204,0)),"Code client inconnu"))</f>
        <v/>
      </c>
      <c r="D1297" s="10"/>
      <c r="E1297" s="16" t="str">
        <f aca="false">IF($D1297="","",IFERROR(INDEX(Catalogue!$B$5:$B$304,MATCH($D1297,Catalogue!$A$5:$A$304,0)),"Code produit inconnu"))</f>
        <v/>
      </c>
      <c r="F1297" s="17" t="str">
        <f aca="false">IF($D1297="","",IFERROR(INDEX(Catalogue!$C$5:$C$304,MATCH($D1297,Catalogue!$A$5:$A$304,0)),""))</f>
        <v/>
      </c>
      <c r="G1297" s="10"/>
      <c r="H1297" s="18" t="str">
        <f aca="false">IF(OR($B1297="",$D1297=""),"",IFERROR(INDEX('Tarifs negocies'!$C$5:$C$404,MATCH($B1297&amp;"|"&amp;$D1297,'Tarifs negocies'!$D$5:$D$404,0)),IFERROR(INDEX(Catalogue!$D$5:$D$304,MATCH($D1297,Catalogue!$A$5:$A$304,0))*(1-IFERROR(INDEX(Clients!$F$5:$F$204,MATCH($B1297,Clients!$A$5:$A$204,0)),0)),"")))</f>
        <v/>
      </c>
      <c r="I1297" s="18" t="str">
        <f aca="false">IF(OR($G1297="",$H1297=""),"",$G1297*$H1297)</f>
        <v/>
      </c>
      <c r="J1297" s="15"/>
      <c r="K1297" s="10"/>
    </row>
    <row r="1298" customFormat="false" ht="15" hidden="false" customHeight="false" outlineLevel="0" collapsed="false">
      <c r="A1298" s="15"/>
      <c r="B1298" s="10"/>
      <c r="C1298" s="16" t="str">
        <f aca="false">IF($B1298="","",IFERROR(INDEX(Clients!$B$5:$B$204,MATCH($B1298,Clients!$A$5:$A$204,0)),"Code client inconnu"))</f>
        <v/>
      </c>
      <c r="D1298" s="10"/>
      <c r="E1298" s="16" t="str">
        <f aca="false">IF($D1298="","",IFERROR(INDEX(Catalogue!$B$5:$B$304,MATCH($D1298,Catalogue!$A$5:$A$304,0)),"Code produit inconnu"))</f>
        <v/>
      </c>
      <c r="F1298" s="17" t="str">
        <f aca="false">IF($D1298="","",IFERROR(INDEX(Catalogue!$C$5:$C$304,MATCH($D1298,Catalogue!$A$5:$A$304,0)),""))</f>
        <v/>
      </c>
      <c r="G1298" s="10"/>
      <c r="H1298" s="18" t="str">
        <f aca="false">IF(OR($B1298="",$D1298=""),"",IFERROR(INDEX('Tarifs negocies'!$C$5:$C$404,MATCH($B1298&amp;"|"&amp;$D1298,'Tarifs negocies'!$D$5:$D$404,0)),IFERROR(INDEX(Catalogue!$D$5:$D$304,MATCH($D1298,Catalogue!$A$5:$A$304,0))*(1-IFERROR(INDEX(Clients!$F$5:$F$204,MATCH($B1298,Clients!$A$5:$A$204,0)),0)),"")))</f>
        <v/>
      </c>
      <c r="I1298" s="18" t="str">
        <f aca="false">IF(OR($G1298="",$H1298=""),"",$G1298*$H1298)</f>
        <v/>
      </c>
      <c r="J1298" s="15"/>
      <c r="K1298" s="10"/>
    </row>
    <row r="1299" customFormat="false" ht="15" hidden="false" customHeight="false" outlineLevel="0" collapsed="false">
      <c r="A1299" s="15"/>
      <c r="B1299" s="10"/>
      <c r="C1299" s="16" t="str">
        <f aca="false">IF($B1299="","",IFERROR(INDEX(Clients!$B$5:$B$204,MATCH($B1299,Clients!$A$5:$A$204,0)),"Code client inconnu"))</f>
        <v/>
      </c>
      <c r="D1299" s="10"/>
      <c r="E1299" s="16" t="str">
        <f aca="false">IF($D1299="","",IFERROR(INDEX(Catalogue!$B$5:$B$304,MATCH($D1299,Catalogue!$A$5:$A$304,0)),"Code produit inconnu"))</f>
        <v/>
      </c>
      <c r="F1299" s="17" t="str">
        <f aca="false">IF($D1299="","",IFERROR(INDEX(Catalogue!$C$5:$C$304,MATCH($D1299,Catalogue!$A$5:$A$304,0)),""))</f>
        <v/>
      </c>
      <c r="G1299" s="10"/>
      <c r="H1299" s="18" t="str">
        <f aca="false">IF(OR($B1299="",$D1299=""),"",IFERROR(INDEX('Tarifs negocies'!$C$5:$C$404,MATCH($B1299&amp;"|"&amp;$D1299,'Tarifs negocies'!$D$5:$D$404,0)),IFERROR(INDEX(Catalogue!$D$5:$D$304,MATCH($D1299,Catalogue!$A$5:$A$304,0))*(1-IFERROR(INDEX(Clients!$F$5:$F$204,MATCH($B1299,Clients!$A$5:$A$204,0)),0)),"")))</f>
        <v/>
      </c>
      <c r="I1299" s="18" t="str">
        <f aca="false">IF(OR($G1299="",$H1299=""),"",$G1299*$H1299)</f>
        <v/>
      </c>
      <c r="J1299" s="15"/>
      <c r="K1299" s="10"/>
    </row>
    <row r="1300" customFormat="false" ht="15" hidden="false" customHeight="false" outlineLevel="0" collapsed="false">
      <c r="A1300" s="15"/>
      <c r="B1300" s="10"/>
      <c r="C1300" s="16" t="str">
        <f aca="false">IF($B1300="","",IFERROR(INDEX(Clients!$B$5:$B$204,MATCH($B1300,Clients!$A$5:$A$204,0)),"Code client inconnu"))</f>
        <v/>
      </c>
      <c r="D1300" s="10"/>
      <c r="E1300" s="16" t="str">
        <f aca="false">IF($D1300="","",IFERROR(INDEX(Catalogue!$B$5:$B$304,MATCH($D1300,Catalogue!$A$5:$A$304,0)),"Code produit inconnu"))</f>
        <v/>
      </c>
      <c r="F1300" s="17" t="str">
        <f aca="false">IF($D1300="","",IFERROR(INDEX(Catalogue!$C$5:$C$304,MATCH($D1300,Catalogue!$A$5:$A$304,0)),""))</f>
        <v/>
      </c>
      <c r="G1300" s="10"/>
      <c r="H1300" s="18" t="str">
        <f aca="false">IF(OR($B1300="",$D1300=""),"",IFERROR(INDEX('Tarifs negocies'!$C$5:$C$404,MATCH($B1300&amp;"|"&amp;$D1300,'Tarifs negocies'!$D$5:$D$404,0)),IFERROR(INDEX(Catalogue!$D$5:$D$304,MATCH($D1300,Catalogue!$A$5:$A$304,0))*(1-IFERROR(INDEX(Clients!$F$5:$F$204,MATCH($B1300,Clients!$A$5:$A$204,0)),0)),"")))</f>
        <v/>
      </c>
      <c r="I1300" s="18" t="str">
        <f aca="false">IF(OR($G1300="",$H1300=""),"",$G1300*$H1300)</f>
        <v/>
      </c>
      <c r="J1300" s="15"/>
      <c r="K1300" s="10"/>
    </row>
    <row r="1301" customFormat="false" ht="15" hidden="false" customHeight="false" outlineLevel="0" collapsed="false">
      <c r="A1301" s="15"/>
      <c r="B1301" s="10"/>
      <c r="C1301" s="16" t="str">
        <f aca="false">IF($B1301="","",IFERROR(INDEX(Clients!$B$5:$B$204,MATCH($B1301,Clients!$A$5:$A$204,0)),"Code client inconnu"))</f>
        <v/>
      </c>
      <c r="D1301" s="10"/>
      <c r="E1301" s="16" t="str">
        <f aca="false">IF($D1301="","",IFERROR(INDEX(Catalogue!$B$5:$B$304,MATCH($D1301,Catalogue!$A$5:$A$304,0)),"Code produit inconnu"))</f>
        <v/>
      </c>
      <c r="F1301" s="17" t="str">
        <f aca="false">IF($D1301="","",IFERROR(INDEX(Catalogue!$C$5:$C$304,MATCH($D1301,Catalogue!$A$5:$A$304,0)),""))</f>
        <v/>
      </c>
      <c r="G1301" s="10"/>
      <c r="H1301" s="18" t="str">
        <f aca="false">IF(OR($B1301="",$D1301=""),"",IFERROR(INDEX('Tarifs negocies'!$C$5:$C$404,MATCH($B1301&amp;"|"&amp;$D1301,'Tarifs negocies'!$D$5:$D$404,0)),IFERROR(INDEX(Catalogue!$D$5:$D$304,MATCH($D1301,Catalogue!$A$5:$A$304,0))*(1-IFERROR(INDEX(Clients!$F$5:$F$204,MATCH($B1301,Clients!$A$5:$A$204,0)),0)),"")))</f>
        <v/>
      </c>
      <c r="I1301" s="18" t="str">
        <f aca="false">IF(OR($G1301="",$H1301=""),"",$G1301*$H1301)</f>
        <v/>
      </c>
      <c r="J1301" s="15"/>
      <c r="K1301" s="10"/>
    </row>
    <row r="1302" customFormat="false" ht="15" hidden="false" customHeight="false" outlineLevel="0" collapsed="false">
      <c r="A1302" s="15"/>
      <c r="B1302" s="10"/>
      <c r="C1302" s="16" t="str">
        <f aca="false">IF($B1302="","",IFERROR(INDEX(Clients!$B$5:$B$204,MATCH($B1302,Clients!$A$5:$A$204,0)),"Code client inconnu"))</f>
        <v/>
      </c>
      <c r="D1302" s="10"/>
      <c r="E1302" s="16" t="str">
        <f aca="false">IF($D1302="","",IFERROR(INDEX(Catalogue!$B$5:$B$304,MATCH($D1302,Catalogue!$A$5:$A$304,0)),"Code produit inconnu"))</f>
        <v/>
      </c>
      <c r="F1302" s="17" t="str">
        <f aca="false">IF($D1302="","",IFERROR(INDEX(Catalogue!$C$5:$C$304,MATCH($D1302,Catalogue!$A$5:$A$304,0)),""))</f>
        <v/>
      </c>
      <c r="G1302" s="10"/>
      <c r="H1302" s="18" t="str">
        <f aca="false">IF(OR($B1302="",$D1302=""),"",IFERROR(INDEX('Tarifs negocies'!$C$5:$C$404,MATCH($B1302&amp;"|"&amp;$D1302,'Tarifs negocies'!$D$5:$D$404,0)),IFERROR(INDEX(Catalogue!$D$5:$D$304,MATCH($D1302,Catalogue!$A$5:$A$304,0))*(1-IFERROR(INDEX(Clients!$F$5:$F$204,MATCH($B1302,Clients!$A$5:$A$204,0)),0)),"")))</f>
        <v/>
      </c>
      <c r="I1302" s="18" t="str">
        <f aca="false">IF(OR($G1302="",$H1302=""),"",$G1302*$H1302)</f>
        <v/>
      </c>
      <c r="J1302" s="15"/>
      <c r="K1302" s="10"/>
    </row>
    <row r="1303" customFormat="false" ht="15" hidden="false" customHeight="false" outlineLevel="0" collapsed="false">
      <c r="A1303" s="15"/>
      <c r="B1303" s="10"/>
      <c r="C1303" s="16" t="str">
        <f aca="false">IF($B1303="","",IFERROR(INDEX(Clients!$B$5:$B$204,MATCH($B1303,Clients!$A$5:$A$204,0)),"Code client inconnu"))</f>
        <v/>
      </c>
      <c r="D1303" s="10"/>
      <c r="E1303" s="16" t="str">
        <f aca="false">IF($D1303="","",IFERROR(INDEX(Catalogue!$B$5:$B$304,MATCH($D1303,Catalogue!$A$5:$A$304,0)),"Code produit inconnu"))</f>
        <v/>
      </c>
      <c r="F1303" s="17" t="str">
        <f aca="false">IF($D1303="","",IFERROR(INDEX(Catalogue!$C$5:$C$304,MATCH($D1303,Catalogue!$A$5:$A$304,0)),""))</f>
        <v/>
      </c>
      <c r="G1303" s="10"/>
      <c r="H1303" s="18" t="str">
        <f aca="false">IF(OR($B1303="",$D1303=""),"",IFERROR(INDEX('Tarifs negocies'!$C$5:$C$404,MATCH($B1303&amp;"|"&amp;$D1303,'Tarifs negocies'!$D$5:$D$404,0)),IFERROR(INDEX(Catalogue!$D$5:$D$304,MATCH($D1303,Catalogue!$A$5:$A$304,0))*(1-IFERROR(INDEX(Clients!$F$5:$F$204,MATCH($B1303,Clients!$A$5:$A$204,0)),0)),"")))</f>
        <v/>
      </c>
      <c r="I1303" s="18" t="str">
        <f aca="false">IF(OR($G1303="",$H1303=""),"",$G1303*$H1303)</f>
        <v/>
      </c>
      <c r="J1303" s="15"/>
      <c r="K1303" s="10"/>
    </row>
    <row r="1304" customFormat="false" ht="15" hidden="false" customHeight="false" outlineLevel="0" collapsed="false">
      <c r="A1304" s="15"/>
      <c r="B1304" s="10"/>
      <c r="C1304" s="16" t="str">
        <f aca="false">IF($B1304="","",IFERROR(INDEX(Clients!$B$5:$B$204,MATCH($B1304,Clients!$A$5:$A$204,0)),"Code client inconnu"))</f>
        <v/>
      </c>
      <c r="D1304" s="10"/>
      <c r="E1304" s="16" t="str">
        <f aca="false">IF($D1304="","",IFERROR(INDEX(Catalogue!$B$5:$B$304,MATCH($D1304,Catalogue!$A$5:$A$304,0)),"Code produit inconnu"))</f>
        <v/>
      </c>
      <c r="F1304" s="17" t="str">
        <f aca="false">IF($D1304="","",IFERROR(INDEX(Catalogue!$C$5:$C$304,MATCH($D1304,Catalogue!$A$5:$A$304,0)),""))</f>
        <v/>
      </c>
      <c r="G1304" s="10"/>
      <c r="H1304" s="18" t="str">
        <f aca="false">IF(OR($B1304="",$D1304=""),"",IFERROR(INDEX('Tarifs negocies'!$C$5:$C$404,MATCH($B1304&amp;"|"&amp;$D1304,'Tarifs negocies'!$D$5:$D$404,0)),IFERROR(INDEX(Catalogue!$D$5:$D$304,MATCH($D1304,Catalogue!$A$5:$A$304,0))*(1-IFERROR(INDEX(Clients!$F$5:$F$204,MATCH($B1304,Clients!$A$5:$A$204,0)),0)),"")))</f>
        <v/>
      </c>
      <c r="I1304" s="18" t="str">
        <f aca="false">IF(OR($G1304="",$H1304=""),"",$G1304*$H1304)</f>
        <v/>
      </c>
      <c r="J1304" s="15"/>
      <c r="K1304" s="10"/>
    </row>
    <row r="1305" customFormat="false" ht="15" hidden="false" customHeight="false" outlineLevel="0" collapsed="false">
      <c r="A1305" s="15"/>
      <c r="B1305" s="10"/>
      <c r="C1305" s="16" t="str">
        <f aca="false">IF($B1305="","",IFERROR(INDEX(Clients!$B$5:$B$204,MATCH($B1305,Clients!$A$5:$A$204,0)),"Code client inconnu"))</f>
        <v/>
      </c>
      <c r="D1305" s="10"/>
      <c r="E1305" s="16" t="str">
        <f aca="false">IF($D1305="","",IFERROR(INDEX(Catalogue!$B$5:$B$304,MATCH($D1305,Catalogue!$A$5:$A$304,0)),"Code produit inconnu"))</f>
        <v/>
      </c>
      <c r="F1305" s="17" t="str">
        <f aca="false">IF($D1305="","",IFERROR(INDEX(Catalogue!$C$5:$C$304,MATCH($D1305,Catalogue!$A$5:$A$304,0)),""))</f>
        <v/>
      </c>
      <c r="G1305" s="10"/>
      <c r="H1305" s="18" t="str">
        <f aca="false">IF(OR($B1305="",$D1305=""),"",IFERROR(INDEX('Tarifs negocies'!$C$5:$C$404,MATCH($B1305&amp;"|"&amp;$D1305,'Tarifs negocies'!$D$5:$D$404,0)),IFERROR(INDEX(Catalogue!$D$5:$D$304,MATCH($D1305,Catalogue!$A$5:$A$304,0))*(1-IFERROR(INDEX(Clients!$F$5:$F$204,MATCH($B1305,Clients!$A$5:$A$204,0)),0)),"")))</f>
        <v/>
      </c>
      <c r="I1305" s="18" t="str">
        <f aca="false">IF(OR($G1305="",$H1305=""),"",$G1305*$H1305)</f>
        <v/>
      </c>
      <c r="J1305" s="15"/>
      <c r="K1305" s="10"/>
    </row>
    <row r="1306" customFormat="false" ht="15" hidden="false" customHeight="false" outlineLevel="0" collapsed="false">
      <c r="A1306" s="15"/>
      <c r="B1306" s="10"/>
      <c r="C1306" s="16" t="str">
        <f aca="false">IF($B1306="","",IFERROR(INDEX(Clients!$B$5:$B$204,MATCH($B1306,Clients!$A$5:$A$204,0)),"Code client inconnu"))</f>
        <v/>
      </c>
      <c r="D1306" s="10"/>
      <c r="E1306" s="16" t="str">
        <f aca="false">IF($D1306="","",IFERROR(INDEX(Catalogue!$B$5:$B$304,MATCH($D1306,Catalogue!$A$5:$A$304,0)),"Code produit inconnu"))</f>
        <v/>
      </c>
      <c r="F1306" s="17" t="str">
        <f aca="false">IF($D1306="","",IFERROR(INDEX(Catalogue!$C$5:$C$304,MATCH($D1306,Catalogue!$A$5:$A$304,0)),""))</f>
        <v/>
      </c>
      <c r="G1306" s="10"/>
      <c r="H1306" s="18" t="str">
        <f aca="false">IF(OR($B1306="",$D1306=""),"",IFERROR(INDEX('Tarifs negocies'!$C$5:$C$404,MATCH($B1306&amp;"|"&amp;$D1306,'Tarifs negocies'!$D$5:$D$404,0)),IFERROR(INDEX(Catalogue!$D$5:$D$304,MATCH($D1306,Catalogue!$A$5:$A$304,0))*(1-IFERROR(INDEX(Clients!$F$5:$F$204,MATCH($B1306,Clients!$A$5:$A$204,0)),0)),"")))</f>
        <v/>
      </c>
      <c r="I1306" s="18" t="str">
        <f aca="false">IF(OR($G1306="",$H1306=""),"",$G1306*$H1306)</f>
        <v/>
      </c>
      <c r="J1306" s="15"/>
      <c r="K1306" s="10"/>
    </row>
    <row r="1307" customFormat="false" ht="15" hidden="false" customHeight="false" outlineLevel="0" collapsed="false">
      <c r="A1307" s="15"/>
      <c r="B1307" s="10"/>
      <c r="C1307" s="16" t="str">
        <f aca="false">IF($B1307="","",IFERROR(INDEX(Clients!$B$5:$B$204,MATCH($B1307,Clients!$A$5:$A$204,0)),"Code client inconnu"))</f>
        <v/>
      </c>
      <c r="D1307" s="10"/>
      <c r="E1307" s="16" t="str">
        <f aca="false">IF($D1307="","",IFERROR(INDEX(Catalogue!$B$5:$B$304,MATCH($D1307,Catalogue!$A$5:$A$304,0)),"Code produit inconnu"))</f>
        <v/>
      </c>
      <c r="F1307" s="17" t="str">
        <f aca="false">IF($D1307="","",IFERROR(INDEX(Catalogue!$C$5:$C$304,MATCH($D1307,Catalogue!$A$5:$A$304,0)),""))</f>
        <v/>
      </c>
      <c r="G1307" s="10"/>
      <c r="H1307" s="18" t="str">
        <f aca="false">IF(OR($B1307="",$D1307=""),"",IFERROR(INDEX('Tarifs negocies'!$C$5:$C$404,MATCH($B1307&amp;"|"&amp;$D1307,'Tarifs negocies'!$D$5:$D$404,0)),IFERROR(INDEX(Catalogue!$D$5:$D$304,MATCH($D1307,Catalogue!$A$5:$A$304,0))*(1-IFERROR(INDEX(Clients!$F$5:$F$204,MATCH($B1307,Clients!$A$5:$A$204,0)),0)),"")))</f>
        <v/>
      </c>
      <c r="I1307" s="18" t="str">
        <f aca="false">IF(OR($G1307="",$H1307=""),"",$G1307*$H1307)</f>
        <v/>
      </c>
      <c r="J1307" s="15"/>
      <c r="K1307" s="10"/>
    </row>
    <row r="1308" customFormat="false" ht="15" hidden="false" customHeight="false" outlineLevel="0" collapsed="false">
      <c r="A1308" s="15"/>
      <c r="B1308" s="10"/>
      <c r="C1308" s="16" t="str">
        <f aca="false">IF($B1308="","",IFERROR(INDEX(Clients!$B$5:$B$204,MATCH($B1308,Clients!$A$5:$A$204,0)),"Code client inconnu"))</f>
        <v/>
      </c>
      <c r="D1308" s="10"/>
      <c r="E1308" s="16" t="str">
        <f aca="false">IF($D1308="","",IFERROR(INDEX(Catalogue!$B$5:$B$304,MATCH($D1308,Catalogue!$A$5:$A$304,0)),"Code produit inconnu"))</f>
        <v/>
      </c>
      <c r="F1308" s="17" t="str">
        <f aca="false">IF($D1308="","",IFERROR(INDEX(Catalogue!$C$5:$C$304,MATCH($D1308,Catalogue!$A$5:$A$304,0)),""))</f>
        <v/>
      </c>
      <c r="G1308" s="10"/>
      <c r="H1308" s="18" t="str">
        <f aca="false">IF(OR($B1308="",$D1308=""),"",IFERROR(INDEX('Tarifs negocies'!$C$5:$C$404,MATCH($B1308&amp;"|"&amp;$D1308,'Tarifs negocies'!$D$5:$D$404,0)),IFERROR(INDEX(Catalogue!$D$5:$D$304,MATCH($D1308,Catalogue!$A$5:$A$304,0))*(1-IFERROR(INDEX(Clients!$F$5:$F$204,MATCH($B1308,Clients!$A$5:$A$204,0)),0)),"")))</f>
        <v/>
      </c>
      <c r="I1308" s="18" t="str">
        <f aca="false">IF(OR($G1308="",$H1308=""),"",$G1308*$H1308)</f>
        <v/>
      </c>
      <c r="J1308" s="15"/>
      <c r="K1308" s="10"/>
    </row>
    <row r="1309" customFormat="false" ht="15" hidden="false" customHeight="false" outlineLevel="0" collapsed="false">
      <c r="A1309" s="15"/>
      <c r="B1309" s="10"/>
      <c r="C1309" s="16" t="str">
        <f aca="false">IF($B1309="","",IFERROR(INDEX(Clients!$B$5:$B$204,MATCH($B1309,Clients!$A$5:$A$204,0)),"Code client inconnu"))</f>
        <v/>
      </c>
      <c r="D1309" s="10"/>
      <c r="E1309" s="16" t="str">
        <f aca="false">IF($D1309="","",IFERROR(INDEX(Catalogue!$B$5:$B$304,MATCH($D1309,Catalogue!$A$5:$A$304,0)),"Code produit inconnu"))</f>
        <v/>
      </c>
      <c r="F1309" s="17" t="str">
        <f aca="false">IF($D1309="","",IFERROR(INDEX(Catalogue!$C$5:$C$304,MATCH($D1309,Catalogue!$A$5:$A$304,0)),""))</f>
        <v/>
      </c>
      <c r="G1309" s="10"/>
      <c r="H1309" s="18" t="str">
        <f aca="false">IF(OR($B1309="",$D1309=""),"",IFERROR(INDEX('Tarifs negocies'!$C$5:$C$404,MATCH($B1309&amp;"|"&amp;$D1309,'Tarifs negocies'!$D$5:$D$404,0)),IFERROR(INDEX(Catalogue!$D$5:$D$304,MATCH($D1309,Catalogue!$A$5:$A$304,0))*(1-IFERROR(INDEX(Clients!$F$5:$F$204,MATCH($B1309,Clients!$A$5:$A$204,0)),0)),"")))</f>
        <v/>
      </c>
      <c r="I1309" s="18" t="str">
        <f aca="false">IF(OR($G1309="",$H1309=""),"",$G1309*$H1309)</f>
        <v/>
      </c>
      <c r="J1309" s="15"/>
      <c r="K1309" s="10"/>
    </row>
    <row r="1310" customFormat="false" ht="15" hidden="false" customHeight="false" outlineLevel="0" collapsed="false">
      <c r="A1310" s="15"/>
      <c r="B1310" s="10"/>
      <c r="C1310" s="16" t="str">
        <f aca="false">IF($B1310="","",IFERROR(INDEX(Clients!$B$5:$B$204,MATCH($B1310,Clients!$A$5:$A$204,0)),"Code client inconnu"))</f>
        <v/>
      </c>
      <c r="D1310" s="10"/>
      <c r="E1310" s="16" t="str">
        <f aca="false">IF($D1310="","",IFERROR(INDEX(Catalogue!$B$5:$B$304,MATCH($D1310,Catalogue!$A$5:$A$304,0)),"Code produit inconnu"))</f>
        <v/>
      </c>
      <c r="F1310" s="17" t="str">
        <f aca="false">IF($D1310="","",IFERROR(INDEX(Catalogue!$C$5:$C$304,MATCH($D1310,Catalogue!$A$5:$A$304,0)),""))</f>
        <v/>
      </c>
      <c r="G1310" s="10"/>
      <c r="H1310" s="18" t="str">
        <f aca="false">IF(OR($B1310="",$D1310=""),"",IFERROR(INDEX('Tarifs negocies'!$C$5:$C$404,MATCH($B1310&amp;"|"&amp;$D1310,'Tarifs negocies'!$D$5:$D$404,0)),IFERROR(INDEX(Catalogue!$D$5:$D$304,MATCH($D1310,Catalogue!$A$5:$A$304,0))*(1-IFERROR(INDEX(Clients!$F$5:$F$204,MATCH($B1310,Clients!$A$5:$A$204,0)),0)),"")))</f>
        <v/>
      </c>
      <c r="I1310" s="18" t="str">
        <f aca="false">IF(OR($G1310="",$H1310=""),"",$G1310*$H1310)</f>
        <v/>
      </c>
      <c r="J1310" s="15"/>
      <c r="K1310" s="10"/>
    </row>
    <row r="1311" customFormat="false" ht="15" hidden="false" customHeight="false" outlineLevel="0" collapsed="false">
      <c r="A1311" s="15"/>
      <c r="B1311" s="10"/>
      <c r="C1311" s="16" t="str">
        <f aca="false">IF($B1311="","",IFERROR(INDEX(Clients!$B$5:$B$204,MATCH($B1311,Clients!$A$5:$A$204,0)),"Code client inconnu"))</f>
        <v/>
      </c>
      <c r="D1311" s="10"/>
      <c r="E1311" s="16" t="str">
        <f aca="false">IF($D1311="","",IFERROR(INDEX(Catalogue!$B$5:$B$304,MATCH($D1311,Catalogue!$A$5:$A$304,0)),"Code produit inconnu"))</f>
        <v/>
      </c>
      <c r="F1311" s="17" t="str">
        <f aca="false">IF($D1311="","",IFERROR(INDEX(Catalogue!$C$5:$C$304,MATCH($D1311,Catalogue!$A$5:$A$304,0)),""))</f>
        <v/>
      </c>
      <c r="G1311" s="10"/>
      <c r="H1311" s="18" t="str">
        <f aca="false">IF(OR($B1311="",$D1311=""),"",IFERROR(INDEX('Tarifs negocies'!$C$5:$C$404,MATCH($B1311&amp;"|"&amp;$D1311,'Tarifs negocies'!$D$5:$D$404,0)),IFERROR(INDEX(Catalogue!$D$5:$D$304,MATCH($D1311,Catalogue!$A$5:$A$304,0))*(1-IFERROR(INDEX(Clients!$F$5:$F$204,MATCH($B1311,Clients!$A$5:$A$204,0)),0)),"")))</f>
        <v/>
      </c>
      <c r="I1311" s="18" t="str">
        <f aca="false">IF(OR($G1311="",$H1311=""),"",$G1311*$H1311)</f>
        <v/>
      </c>
      <c r="J1311" s="15"/>
      <c r="K1311" s="10"/>
    </row>
    <row r="1312" customFormat="false" ht="15" hidden="false" customHeight="false" outlineLevel="0" collapsed="false">
      <c r="A1312" s="15"/>
      <c r="B1312" s="10"/>
      <c r="C1312" s="16" t="str">
        <f aca="false">IF($B1312="","",IFERROR(INDEX(Clients!$B$5:$B$204,MATCH($B1312,Clients!$A$5:$A$204,0)),"Code client inconnu"))</f>
        <v/>
      </c>
      <c r="D1312" s="10"/>
      <c r="E1312" s="16" t="str">
        <f aca="false">IF($D1312="","",IFERROR(INDEX(Catalogue!$B$5:$B$304,MATCH($D1312,Catalogue!$A$5:$A$304,0)),"Code produit inconnu"))</f>
        <v/>
      </c>
      <c r="F1312" s="17" t="str">
        <f aca="false">IF($D1312="","",IFERROR(INDEX(Catalogue!$C$5:$C$304,MATCH($D1312,Catalogue!$A$5:$A$304,0)),""))</f>
        <v/>
      </c>
      <c r="G1312" s="10"/>
      <c r="H1312" s="18" t="str">
        <f aca="false">IF(OR($B1312="",$D1312=""),"",IFERROR(INDEX('Tarifs negocies'!$C$5:$C$404,MATCH($B1312&amp;"|"&amp;$D1312,'Tarifs negocies'!$D$5:$D$404,0)),IFERROR(INDEX(Catalogue!$D$5:$D$304,MATCH($D1312,Catalogue!$A$5:$A$304,0))*(1-IFERROR(INDEX(Clients!$F$5:$F$204,MATCH($B1312,Clients!$A$5:$A$204,0)),0)),"")))</f>
        <v/>
      </c>
      <c r="I1312" s="18" t="str">
        <f aca="false">IF(OR($G1312="",$H1312=""),"",$G1312*$H1312)</f>
        <v/>
      </c>
      <c r="J1312" s="15"/>
      <c r="K1312" s="10"/>
    </row>
    <row r="1313" customFormat="false" ht="15" hidden="false" customHeight="false" outlineLevel="0" collapsed="false">
      <c r="A1313" s="15"/>
      <c r="B1313" s="10"/>
      <c r="C1313" s="16" t="str">
        <f aca="false">IF($B1313="","",IFERROR(INDEX(Clients!$B$5:$B$204,MATCH($B1313,Clients!$A$5:$A$204,0)),"Code client inconnu"))</f>
        <v/>
      </c>
      <c r="D1313" s="10"/>
      <c r="E1313" s="16" t="str">
        <f aca="false">IF($D1313="","",IFERROR(INDEX(Catalogue!$B$5:$B$304,MATCH($D1313,Catalogue!$A$5:$A$304,0)),"Code produit inconnu"))</f>
        <v/>
      </c>
      <c r="F1313" s="17" t="str">
        <f aca="false">IF($D1313="","",IFERROR(INDEX(Catalogue!$C$5:$C$304,MATCH($D1313,Catalogue!$A$5:$A$304,0)),""))</f>
        <v/>
      </c>
      <c r="G1313" s="10"/>
      <c r="H1313" s="18" t="str">
        <f aca="false">IF(OR($B1313="",$D1313=""),"",IFERROR(INDEX('Tarifs negocies'!$C$5:$C$404,MATCH($B1313&amp;"|"&amp;$D1313,'Tarifs negocies'!$D$5:$D$404,0)),IFERROR(INDEX(Catalogue!$D$5:$D$304,MATCH($D1313,Catalogue!$A$5:$A$304,0))*(1-IFERROR(INDEX(Clients!$F$5:$F$204,MATCH($B1313,Clients!$A$5:$A$204,0)),0)),"")))</f>
        <v/>
      </c>
      <c r="I1313" s="18" t="str">
        <f aca="false">IF(OR($G1313="",$H1313=""),"",$G1313*$H1313)</f>
        <v/>
      </c>
      <c r="J1313" s="15"/>
      <c r="K1313" s="10"/>
    </row>
    <row r="1314" customFormat="false" ht="15" hidden="false" customHeight="false" outlineLevel="0" collapsed="false">
      <c r="A1314" s="15"/>
      <c r="B1314" s="10"/>
      <c r="C1314" s="16" t="str">
        <f aca="false">IF($B1314="","",IFERROR(INDEX(Clients!$B$5:$B$204,MATCH($B1314,Clients!$A$5:$A$204,0)),"Code client inconnu"))</f>
        <v/>
      </c>
      <c r="D1314" s="10"/>
      <c r="E1314" s="16" t="str">
        <f aca="false">IF($D1314="","",IFERROR(INDEX(Catalogue!$B$5:$B$304,MATCH($D1314,Catalogue!$A$5:$A$304,0)),"Code produit inconnu"))</f>
        <v/>
      </c>
      <c r="F1314" s="17" t="str">
        <f aca="false">IF($D1314="","",IFERROR(INDEX(Catalogue!$C$5:$C$304,MATCH($D1314,Catalogue!$A$5:$A$304,0)),""))</f>
        <v/>
      </c>
      <c r="G1314" s="10"/>
      <c r="H1314" s="18" t="str">
        <f aca="false">IF(OR($B1314="",$D1314=""),"",IFERROR(INDEX('Tarifs negocies'!$C$5:$C$404,MATCH($B1314&amp;"|"&amp;$D1314,'Tarifs negocies'!$D$5:$D$404,0)),IFERROR(INDEX(Catalogue!$D$5:$D$304,MATCH($D1314,Catalogue!$A$5:$A$304,0))*(1-IFERROR(INDEX(Clients!$F$5:$F$204,MATCH($B1314,Clients!$A$5:$A$204,0)),0)),"")))</f>
        <v/>
      </c>
      <c r="I1314" s="18" t="str">
        <f aca="false">IF(OR($G1314="",$H1314=""),"",$G1314*$H1314)</f>
        <v/>
      </c>
      <c r="J1314" s="15"/>
      <c r="K1314" s="10"/>
    </row>
    <row r="1315" customFormat="false" ht="15" hidden="false" customHeight="false" outlineLevel="0" collapsed="false">
      <c r="A1315" s="15"/>
      <c r="B1315" s="10"/>
      <c r="C1315" s="16" t="str">
        <f aca="false">IF($B1315="","",IFERROR(INDEX(Clients!$B$5:$B$204,MATCH($B1315,Clients!$A$5:$A$204,0)),"Code client inconnu"))</f>
        <v/>
      </c>
      <c r="D1315" s="10"/>
      <c r="E1315" s="16" t="str">
        <f aca="false">IF($D1315="","",IFERROR(INDEX(Catalogue!$B$5:$B$304,MATCH($D1315,Catalogue!$A$5:$A$304,0)),"Code produit inconnu"))</f>
        <v/>
      </c>
      <c r="F1315" s="17" t="str">
        <f aca="false">IF($D1315="","",IFERROR(INDEX(Catalogue!$C$5:$C$304,MATCH($D1315,Catalogue!$A$5:$A$304,0)),""))</f>
        <v/>
      </c>
      <c r="G1315" s="10"/>
      <c r="H1315" s="18" t="str">
        <f aca="false">IF(OR($B1315="",$D1315=""),"",IFERROR(INDEX('Tarifs negocies'!$C$5:$C$404,MATCH($B1315&amp;"|"&amp;$D1315,'Tarifs negocies'!$D$5:$D$404,0)),IFERROR(INDEX(Catalogue!$D$5:$D$304,MATCH($D1315,Catalogue!$A$5:$A$304,0))*(1-IFERROR(INDEX(Clients!$F$5:$F$204,MATCH($B1315,Clients!$A$5:$A$204,0)),0)),"")))</f>
        <v/>
      </c>
      <c r="I1315" s="18" t="str">
        <f aca="false">IF(OR($G1315="",$H1315=""),"",$G1315*$H1315)</f>
        <v/>
      </c>
      <c r="J1315" s="15"/>
      <c r="K1315" s="10"/>
    </row>
    <row r="1316" customFormat="false" ht="15" hidden="false" customHeight="false" outlineLevel="0" collapsed="false">
      <c r="A1316" s="15"/>
      <c r="B1316" s="10"/>
      <c r="C1316" s="16" t="str">
        <f aca="false">IF($B1316="","",IFERROR(INDEX(Clients!$B$5:$B$204,MATCH($B1316,Clients!$A$5:$A$204,0)),"Code client inconnu"))</f>
        <v/>
      </c>
      <c r="D1316" s="10"/>
      <c r="E1316" s="16" t="str">
        <f aca="false">IF($D1316="","",IFERROR(INDEX(Catalogue!$B$5:$B$304,MATCH($D1316,Catalogue!$A$5:$A$304,0)),"Code produit inconnu"))</f>
        <v/>
      </c>
      <c r="F1316" s="17" t="str">
        <f aca="false">IF($D1316="","",IFERROR(INDEX(Catalogue!$C$5:$C$304,MATCH($D1316,Catalogue!$A$5:$A$304,0)),""))</f>
        <v/>
      </c>
      <c r="G1316" s="10"/>
      <c r="H1316" s="18" t="str">
        <f aca="false">IF(OR($B1316="",$D1316=""),"",IFERROR(INDEX('Tarifs negocies'!$C$5:$C$404,MATCH($B1316&amp;"|"&amp;$D1316,'Tarifs negocies'!$D$5:$D$404,0)),IFERROR(INDEX(Catalogue!$D$5:$D$304,MATCH($D1316,Catalogue!$A$5:$A$304,0))*(1-IFERROR(INDEX(Clients!$F$5:$F$204,MATCH($B1316,Clients!$A$5:$A$204,0)),0)),"")))</f>
        <v/>
      </c>
      <c r="I1316" s="18" t="str">
        <f aca="false">IF(OR($G1316="",$H1316=""),"",$G1316*$H1316)</f>
        <v/>
      </c>
      <c r="J1316" s="15"/>
      <c r="K1316" s="10"/>
    </row>
    <row r="1317" customFormat="false" ht="15" hidden="false" customHeight="false" outlineLevel="0" collapsed="false">
      <c r="A1317" s="15"/>
      <c r="B1317" s="10"/>
      <c r="C1317" s="16" t="str">
        <f aca="false">IF($B1317="","",IFERROR(INDEX(Clients!$B$5:$B$204,MATCH($B1317,Clients!$A$5:$A$204,0)),"Code client inconnu"))</f>
        <v/>
      </c>
      <c r="D1317" s="10"/>
      <c r="E1317" s="16" t="str">
        <f aca="false">IF($D1317="","",IFERROR(INDEX(Catalogue!$B$5:$B$304,MATCH($D1317,Catalogue!$A$5:$A$304,0)),"Code produit inconnu"))</f>
        <v/>
      </c>
      <c r="F1317" s="17" t="str">
        <f aca="false">IF($D1317="","",IFERROR(INDEX(Catalogue!$C$5:$C$304,MATCH($D1317,Catalogue!$A$5:$A$304,0)),""))</f>
        <v/>
      </c>
      <c r="G1317" s="10"/>
      <c r="H1317" s="18" t="str">
        <f aca="false">IF(OR($B1317="",$D1317=""),"",IFERROR(INDEX('Tarifs negocies'!$C$5:$C$404,MATCH($B1317&amp;"|"&amp;$D1317,'Tarifs negocies'!$D$5:$D$404,0)),IFERROR(INDEX(Catalogue!$D$5:$D$304,MATCH($D1317,Catalogue!$A$5:$A$304,0))*(1-IFERROR(INDEX(Clients!$F$5:$F$204,MATCH($B1317,Clients!$A$5:$A$204,0)),0)),"")))</f>
        <v/>
      </c>
      <c r="I1317" s="18" t="str">
        <f aca="false">IF(OR($G1317="",$H1317=""),"",$G1317*$H1317)</f>
        <v/>
      </c>
      <c r="J1317" s="15"/>
      <c r="K1317" s="10"/>
    </row>
    <row r="1318" customFormat="false" ht="15" hidden="false" customHeight="false" outlineLevel="0" collapsed="false">
      <c r="A1318" s="15"/>
      <c r="B1318" s="10"/>
      <c r="C1318" s="16" t="str">
        <f aca="false">IF($B1318="","",IFERROR(INDEX(Clients!$B$5:$B$204,MATCH($B1318,Clients!$A$5:$A$204,0)),"Code client inconnu"))</f>
        <v/>
      </c>
      <c r="D1318" s="10"/>
      <c r="E1318" s="16" t="str">
        <f aca="false">IF($D1318="","",IFERROR(INDEX(Catalogue!$B$5:$B$304,MATCH($D1318,Catalogue!$A$5:$A$304,0)),"Code produit inconnu"))</f>
        <v/>
      </c>
      <c r="F1318" s="17" t="str">
        <f aca="false">IF($D1318="","",IFERROR(INDEX(Catalogue!$C$5:$C$304,MATCH($D1318,Catalogue!$A$5:$A$304,0)),""))</f>
        <v/>
      </c>
      <c r="G1318" s="10"/>
      <c r="H1318" s="18" t="str">
        <f aca="false">IF(OR($B1318="",$D1318=""),"",IFERROR(INDEX('Tarifs negocies'!$C$5:$C$404,MATCH($B1318&amp;"|"&amp;$D1318,'Tarifs negocies'!$D$5:$D$404,0)),IFERROR(INDEX(Catalogue!$D$5:$D$304,MATCH($D1318,Catalogue!$A$5:$A$304,0))*(1-IFERROR(INDEX(Clients!$F$5:$F$204,MATCH($B1318,Clients!$A$5:$A$204,0)),0)),"")))</f>
        <v/>
      </c>
      <c r="I1318" s="18" t="str">
        <f aca="false">IF(OR($G1318="",$H1318=""),"",$G1318*$H1318)</f>
        <v/>
      </c>
      <c r="J1318" s="15"/>
      <c r="K1318" s="10"/>
    </row>
    <row r="1319" customFormat="false" ht="15" hidden="false" customHeight="false" outlineLevel="0" collapsed="false">
      <c r="A1319" s="15"/>
      <c r="B1319" s="10"/>
      <c r="C1319" s="16" t="str">
        <f aca="false">IF($B1319="","",IFERROR(INDEX(Clients!$B$5:$B$204,MATCH($B1319,Clients!$A$5:$A$204,0)),"Code client inconnu"))</f>
        <v/>
      </c>
      <c r="D1319" s="10"/>
      <c r="E1319" s="16" t="str">
        <f aca="false">IF($D1319="","",IFERROR(INDEX(Catalogue!$B$5:$B$304,MATCH($D1319,Catalogue!$A$5:$A$304,0)),"Code produit inconnu"))</f>
        <v/>
      </c>
      <c r="F1319" s="17" t="str">
        <f aca="false">IF($D1319="","",IFERROR(INDEX(Catalogue!$C$5:$C$304,MATCH($D1319,Catalogue!$A$5:$A$304,0)),""))</f>
        <v/>
      </c>
      <c r="G1319" s="10"/>
      <c r="H1319" s="18" t="str">
        <f aca="false">IF(OR($B1319="",$D1319=""),"",IFERROR(INDEX('Tarifs negocies'!$C$5:$C$404,MATCH($B1319&amp;"|"&amp;$D1319,'Tarifs negocies'!$D$5:$D$404,0)),IFERROR(INDEX(Catalogue!$D$5:$D$304,MATCH($D1319,Catalogue!$A$5:$A$304,0))*(1-IFERROR(INDEX(Clients!$F$5:$F$204,MATCH($B1319,Clients!$A$5:$A$204,0)),0)),"")))</f>
        <v/>
      </c>
      <c r="I1319" s="18" t="str">
        <f aca="false">IF(OR($G1319="",$H1319=""),"",$G1319*$H1319)</f>
        <v/>
      </c>
      <c r="J1319" s="15"/>
      <c r="K1319" s="10"/>
    </row>
    <row r="1320" customFormat="false" ht="15" hidden="false" customHeight="false" outlineLevel="0" collapsed="false">
      <c r="A1320" s="15"/>
      <c r="B1320" s="10"/>
      <c r="C1320" s="16" t="str">
        <f aca="false">IF($B1320="","",IFERROR(INDEX(Clients!$B$5:$B$204,MATCH($B1320,Clients!$A$5:$A$204,0)),"Code client inconnu"))</f>
        <v/>
      </c>
      <c r="D1320" s="10"/>
      <c r="E1320" s="16" t="str">
        <f aca="false">IF($D1320="","",IFERROR(INDEX(Catalogue!$B$5:$B$304,MATCH($D1320,Catalogue!$A$5:$A$304,0)),"Code produit inconnu"))</f>
        <v/>
      </c>
      <c r="F1320" s="17" t="str">
        <f aca="false">IF($D1320="","",IFERROR(INDEX(Catalogue!$C$5:$C$304,MATCH($D1320,Catalogue!$A$5:$A$304,0)),""))</f>
        <v/>
      </c>
      <c r="G1320" s="10"/>
      <c r="H1320" s="18" t="str">
        <f aca="false">IF(OR($B1320="",$D1320=""),"",IFERROR(INDEX('Tarifs negocies'!$C$5:$C$404,MATCH($B1320&amp;"|"&amp;$D1320,'Tarifs negocies'!$D$5:$D$404,0)),IFERROR(INDEX(Catalogue!$D$5:$D$304,MATCH($D1320,Catalogue!$A$5:$A$304,0))*(1-IFERROR(INDEX(Clients!$F$5:$F$204,MATCH($B1320,Clients!$A$5:$A$204,0)),0)),"")))</f>
        <v/>
      </c>
      <c r="I1320" s="18" t="str">
        <f aca="false">IF(OR($G1320="",$H1320=""),"",$G1320*$H1320)</f>
        <v/>
      </c>
      <c r="J1320" s="15"/>
      <c r="K1320" s="10"/>
    </row>
    <row r="1321" customFormat="false" ht="15" hidden="false" customHeight="false" outlineLevel="0" collapsed="false">
      <c r="A1321" s="15"/>
      <c r="B1321" s="10"/>
      <c r="C1321" s="16" t="str">
        <f aca="false">IF($B1321="","",IFERROR(INDEX(Clients!$B$5:$B$204,MATCH($B1321,Clients!$A$5:$A$204,0)),"Code client inconnu"))</f>
        <v/>
      </c>
      <c r="D1321" s="10"/>
      <c r="E1321" s="16" t="str">
        <f aca="false">IF($D1321="","",IFERROR(INDEX(Catalogue!$B$5:$B$304,MATCH($D1321,Catalogue!$A$5:$A$304,0)),"Code produit inconnu"))</f>
        <v/>
      </c>
      <c r="F1321" s="17" t="str">
        <f aca="false">IF($D1321="","",IFERROR(INDEX(Catalogue!$C$5:$C$304,MATCH($D1321,Catalogue!$A$5:$A$304,0)),""))</f>
        <v/>
      </c>
      <c r="G1321" s="10"/>
      <c r="H1321" s="18" t="str">
        <f aca="false">IF(OR($B1321="",$D1321=""),"",IFERROR(INDEX('Tarifs negocies'!$C$5:$C$404,MATCH($B1321&amp;"|"&amp;$D1321,'Tarifs negocies'!$D$5:$D$404,0)),IFERROR(INDEX(Catalogue!$D$5:$D$304,MATCH($D1321,Catalogue!$A$5:$A$304,0))*(1-IFERROR(INDEX(Clients!$F$5:$F$204,MATCH($B1321,Clients!$A$5:$A$204,0)),0)),"")))</f>
        <v/>
      </c>
      <c r="I1321" s="18" t="str">
        <f aca="false">IF(OR($G1321="",$H1321=""),"",$G1321*$H1321)</f>
        <v/>
      </c>
      <c r="J1321" s="15"/>
      <c r="K1321" s="10"/>
    </row>
    <row r="1322" customFormat="false" ht="15" hidden="false" customHeight="false" outlineLevel="0" collapsed="false">
      <c r="A1322" s="15"/>
      <c r="B1322" s="10"/>
      <c r="C1322" s="16" t="str">
        <f aca="false">IF($B1322="","",IFERROR(INDEX(Clients!$B$5:$B$204,MATCH($B1322,Clients!$A$5:$A$204,0)),"Code client inconnu"))</f>
        <v/>
      </c>
      <c r="D1322" s="10"/>
      <c r="E1322" s="16" t="str">
        <f aca="false">IF($D1322="","",IFERROR(INDEX(Catalogue!$B$5:$B$304,MATCH($D1322,Catalogue!$A$5:$A$304,0)),"Code produit inconnu"))</f>
        <v/>
      </c>
      <c r="F1322" s="17" t="str">
        <f aca="false">IF($D1322="","",IFERROR(INDEX(Catalogue!$C$5:$C$304,MATCH($D1322,Catalogue!$A$5:$A$304,0)),""))</f>
        <v/>
      </c>
      <c r="G1322" s="10"/>
      <c r="H1322" s="18" t="str">
        <f aca="false">IF(OR($B1322="",$D1322=""),"",IFERROR(INDEX('Tarifs negocies'!$C$5:$C$404,MATCH($B1322&amp;"|"&amp;$D1322,'Tarifs negocies'!$D$5:$D$404,0)),IFERROR(INDEX(Catalogue!$D$5:$D$304,MATCH($D1322,Catalogue!$A$5:$A$304,0))*(1-IFERROR(INDEX(Clients!$F$5:$F$204,MATCH($B1322,Clients!$A$5:$A$204,0)),0)),"")))</f>
        <v/>
      </c>
      <c r="I1322" s="18" t="str">
        <f aca="false">IF(OR($G1322="",$H1322=""),"",$G1322*$H1322)</f>
        <v/>
      </c>
      <c r="J1322" s="15"/>
      <c r="K1322" s="10"/>
    </row>
    <row r="1323" customFormat="false" ht="15" hidden="false" customHeight="false" outlineLevel="0" collapsed="false">
      <c r="A1323" s="15"/>
      <c r="B1323" s="10"/>
      <c r="C1323" s="16" t="str">
        <f aca="false">IF($B1323="","",IFERROR(INDEX(Clients!$B$5:$B$204,MATCH($B1323,Clients!$A$5:$A$204,0)),"Code client inconnu"))</f>
        <v/>
      </c>
      <c r="D1323" s="10"/>
      <c r="E1323" s="16" t="str">
        <f aca="false">IF($D1323="","",IFERROR(INDEX(Catalogue!$B$5:$B$304,MATCH($D1323,Catalogue!$A$5:$A$304,0)),"Code produit inconnu"))</f>
        <v/>
      </c>
      <c r="F1323" s="17" t="str">
        <f aca="false">IF($D1323="","",IFERROR(INDEX(Catalogue!$C$5:$C$304,MATCH($D1323,Catalogue!$A$5:$A$304,0)),""))</f>
        <v/>
      </c>
      <c r="G1323" s="10"/>
      <c r="H1323" s="18" t="str">
        <f aca="false">IF(OR($B1323="",$D1323=""),"",IFERROR(INDEX('Tarifs negocies'!$C$5:$C$404,MATCH($B1323&amp;"|"&amp;$D1323,'Tarifs negocies'!$D$5:$D$404,0)),IFERROR(INDEX(Catalogue!$D$5:$D$304,MATCH($D1323,Catalogue!$A$5:$A$304,0))*(1-IFERROR(INDEX(Clients!$F$5:$F$204,MATCH($B1323,Clients!$A$5:$A$204,0)),0)),"")))</f>
        <v/>
      </c>
      <c r="I1323" s="18" t="str">
        <f aca="false">IF(OR($G1323="",$H1323=""),"",$G1323*$H1323)</f>
        <v/>
      </c>
      <c r="J1323" s="15"/>
      <c r="K1323" s="10"/>
    </row>
    <row r="1324" customFormat="false" ht="15" hidden="false" customHeight="false" outlineLevel="0" collapsed="false">
      <c r="A1324" s="15"/>
      <c r="B1324" s="10"/>
      <c r="C1324" s="16" t="str">
        <f aca="false">IF($B1324="","",IFERROR(INDEX(Clients!$B$5:$B$204,MATCH($B1324,Clients!$A$5:$A$204,0)),"Code client inconnu"))</f>
        <v/>
      </c>
      <c r="D1324" s="10"/>
      <c r="E1324" s="16" t="str">
        <f aca="false">IF($D1324="","",IFERROR(INDEX(Catalogue!$B$5:$B$304,MATCH($D1324,Catalogue!$A$5:$A$304,0)),"Code produit inconnu"))</f>
        <v/>
      </c>
      <c r="F1324" s="17" t="str">
        <f aca="false">IF($D1324="","",IFERROR(INDEX(Catalogue!$C$5:$C$304,MATCH($D1324,Catalogue!$A$5:$A$304,0)),""))</f>
        <v/>
      </c>
      <c r="G1324" s="10"/>
      <c r="H1324" s="18" t="str">
        <f aca="false">IF(OR($B1324="",$D1324=""),"",IFERROR(INDEX('Tarifs negocies'!$C$5:$C$404,MATCH($B1324&amp;"|"&amp;$D1324,'Tarifs negocies'!$D$5:$D$404,0)),IFERROR(INDEX(Catalogue!$D$5:$D$304,MATCH($D1324,Catalogue!$A$5:$A$304,0))*(1-IFERROR(INDEX(Clients!$F$5:$F$204,MATCH($B1324,Clients!$A$5:$A$204,0)),0)),"")))</f>
        <v/>
      </c>
      <c r="I1324" s="18" t="str">
        <f aca="false">IF(OR($G1324="",$H1324=""),"",$G1324*$H1324)</f>
        <v/>
      </c>
      <c r="J1324" s="15"/>
      <c r="K1324" s="10"/>
    </row>
    <row r="1325" customFormat="false" ht="15" hidden="false" customHeight="false" outlineLevel="0" collapsed="false">
      <c r="A1325" s="15"/>
      <c r="B1325" s="10"/>
      <c r="C1325" s="16" t="str">
        <f aca="false">IF($B1325="","",IFERROR(INDEX(Clients!$B$5:$B$204,MATCH($B1325,Clients!$A$5:$A$204,0)),"Code client inconnu"))</f>
        <v/>
      </c>
      <c r="D1325" s="10"/>
      <c r="E1325" s="16" t="str">
        <f aca="false">IF($D1325="","",IFERROR(INDEX(Catalogue!$B$5:$B$304,MATCH($D1325,Catalogue!$A$5:$A$304,0)),"Code produit inconnu"))</f>
        <v/>
      </c>
      <c r="F1325" s="17" t="str">
        <f aca="false">IF($D1325="","",IFERROR(INDEX(Catalogue!$C$5:$C$304,MATCH($D1325,Catalogue!$A$5:$A$304,0)),""))</f>
        <v/>
      </c>
      <c r="G1325" s="10"/>
      <c r="H1325" s="18" t="str">
        <f aca="false">IF(OR($B1325="",$D1325=""),"",IFERROR(INDEX('Tarifs negocies'!$C$5:$C$404,MATCH($B1325&amp;"|"&amp;$D1325,'Tarifs negocies'!$D$5:$D$404,0)),IFERROR(INDEX(Catalogue!$D$5:$D$304,MATCH($D1325,Catalogue!$A$5:$A$304,0))*(1-IFERROR(INDEX(Clients!$F$5:$F$204,MATCH($B1325,Clients!$A$5:$A$204,0)),0)),"")))</f>
        <v/>
      </c>
      <c r="I1325" s="18" t="str">
        <f aca="false">IF(OR($G1325="",$H1325=""),"",$G1325*$H1325)</f>
        <v/>
      </c>
      <c r="J1325" s="15"/>
      <c r="K1325" s="10"/>
    </row>
    <row r="1326" customFormat="false" ht="15" hidden="false" customHeight="false" outlineLevel="0" collapsed="false">
      <c r="A1326" s="15"/>
      <c r="B1326" s="10"/>
      <c r="C1326" s="16" t="str">
        <f aca="false">IF($B1326="","",IFERROR(INDEX(Clients!$B$5:$B$204,MATCH($B1326,Clients!$A$5:$A$204,0)),"Code client inconnu"))</f>
        <v/>
      </c>
      <c r="D1326" s="10"/>
      <c r="E1326" s="16" t="str">
        <f aca="false">IF($D1326="","",IFERROR(INDEX(Catalogue!$B$5:$B$304,MATCH($D1326,Catalogue!$A$5:$A$304,0)),"Code produit inconnu"))</f>
        <v/>
      </c>
      <c r="F1326" s="17" t="str">
        <f aca="false">IF($D1326="","",IFERROR(INDEX(Catalogue!$C$5:$C$304,MATCH($D1326,Catalogue!$A$5:$A$304,0)),""))</f>
        <v/>
      </c>
      <c r="G1326" s="10"/>
      <c r="H1326" s="18" t="str">
        <f aca="false">IF(OR($B1326="",$D1326=""),"",IFERROR(INDEX('Tarifs negocies'!$C$5:$C$404,MATCH($B1326&amp;"|"&amp;$D1326,'Tarifs negocies'!$D$5:$D$404,0)),IFERROR(INDEX(Catalogue!$D$5:$D$304,MATCH($D1326,Catalogue!$A$5:$A$304,0))*(1-IFERROR(INDEX(Clients!$F$5:$F$204,MATCH($B1326,Clients!$A$5:$A$204,0)),0)),"")))</f>
        <v/>
      </c>
      <c r="I1326" s="18" t="str">
        <f aca="false">IF(OR($G1326="",$H1326=""),"",$G1326*$H1326)</f>
        <v/>
      </c>
      <c r="J1326" s="15"/>
      <c r="K1326" s="10"/>
    </row>
    <row r="1327" customFormat="false" ht="15" hidden="false" customHeight="false" outlineLevel="0" collapsed="false">
      <c r="A1327" s="15"/>
      <c r="B1327" s="10"/>
      <c r="C1327" s="16" t="str">
        <f aca="false">IF($B1327="","",IFERROR(INDEX(Clients!$B$5:$B$204,MATCH($B1327,Clients!$A$5:$A$204,0)),"Code client inconnu"))</f>
        <v/>
      </c>
      <c r="D1327" s="10"/>
      <c r="E1327" s="16" t="str">
        <f aca="false">IF($D1327="","",IFERROR(INDEX(Catalogue!$B$5:$B$304,MATCH($D1327,Catalogue!$A$5:$A$304,0)),"Code produit inconnu"))</f>
        <v/>
      </c>
      <c r="F1327" s="17" t="str">
        <f aca="false">IF($D1327="","",IFERROR(INDEX(Catalogue!$C$5:$C$304,MATCH($D1327,Catalogue!$A$5:$A$304,0)),""))</f>
        <v/>
      </c>
      <c r="G1327" s="10"/>
      <c r="H1327" s="18" t="str">
        <f aca="false">IF(OR($B1327="",$D1327=""),"",IFERROR(INDEX('Tarifs negocies'!$C$5:$C$404,MATCH($B1327&amp;"|"&amp;$D1327,'Tarifs negocies'!$D$5:$D$404,0)),IFERROR(INDEX(Catalogue!$D$5:$D$304,MATCH($D1327,Catalogue!$A$5:$A$304,0))*(1-IFERROR(INDEX(Clients!$F$5:$F$204,MATCH($B1327,Clients!$A$5:$A$204,0)),0)),"")))</f>
        <v/>
      </c>
      <c r="I1327" s="18" t="str">
        <f aca="false">IF(OR($G1327="",$H1327=""),"",$G1327*$H1327)</f>
        <v/>
      </c>
      <c r="J1327" s="15"/>
      <c r="K1327" s="10"/>
    </row>
    <row r="1328" customFormat="false" ht="15" hidden="false" customHeight="false" outlineLevel="0" collapsed="false">
      <c r="A1328" s="15"/>
      <c r="B1328" s="10"/>
      <c r="C1328" s="16" t="str">
        <f aca="false">IF($B1328="","",IFERROR(INDEX(Clients!$B$5:$B$204,MATCH($B1328,Clients!$A$5:$A$204,0)),"Code client inconnu"))</f>
        <v/>
      </c>
      <c r="D1328" s="10"/>
      <c r="E1328" s="16" t="str">
        <f aca="false">IF($D1328="","",IFERROR(INDEX(Catalogue!$B$5:$B$304,MATCH($D1328,Catalogue!$A$5:$A$304,0)),"Code produit inconnu"))</f>
        <v/>
      </c>
      <c r="F1328" s="17" t="str">
        <f aca="false">IF($D1328="","",IFERROR(INDEX(Catalogue!$C$5:$C$304,MATCH($D1328,Catalogue!$A$5:$A$304,0)),""))</f>
        <v/>
      </c>
      <c r="G1328" s="10"/>
      <c r="H1328" s="18" t="str">
        <f aca="false">IF(OR($B1328="",$D1328=""),"",IFERROR(INDEX('Tarifs negocies'!$C$5:$C$404,MATCH($B1328&amp;"|"&amp;$D1328,'Tarifs negocies'!$D$5:$D$404,0)),IFERROR(INDEX(Catalogue!$D$5:$D$304,MATCH($D1328,Catalogue!$A$5:$A$304,0))*(1-IFERROR(INDEX(Clients!$F$5:$F$204,MATCH($B1328,Clients!$A$5:$A$204,0)),0)),"")))</f>
        <v/>
      </c>
      <c r="I1328" s="18" t="str">
        <f aca="false">IF(OR($G1328="",$H1328=""),"",$G1328*$H1328)</f>
        <v/>
      </c>
      <c r="J1328" s="15"/>
      <c r="K1328" s="10"/>
    </row>
    <row r="1329" customFormat="false" ht="15" hidden="false" customHeight="false" outlineLevel="0" collapsed="false">
      <c r="A1329" s="15"/>
      <c r="B1329" s="10"/>
      <c r="C1329" s="16" t="str">
        <f aca="false">IF($B1329="","",IFERROR(INDEX(Clients!$B$5:$B$204,MATCH($B1329,Clients!$A$5:$A$204,0)),"Code client inconnu"))</f>
        <v/>
      </c>
      <c r="D1329" s="10"/>
      <c r="E1329" s="16" t="str">
        <f aca="false">IF($D1329="","",IFERROR(INDEX(Catalogue!$B$5:$B$304,MATCH($D1329,Catalogue!$A$5:$A$304,0)),"Code produit inconnu"))</f>
        <v/>
      </c>
      <c r="F1329" s="17" t="str">
        <f aca="false">IF($D1329="","",IFERROR(INDEX(Catalogue!$C$5:$C$304,MATCH($D1329,Catalogue!$A$5:$A$304,0)),""))</f>
        <v/>
      </c>
      <c r="G1329" s="10"/>
      <c r="H1329" s="18" t="str">
        <f aca="false">IF(OR($B1329="",$D1329=""),"",IFERROR(INDEX('Tarifs negocies'!$C$5:$C$404,MATCH($B1329&amp;"|"&amp;$D1329,'Tarifs negocies'!$D$5:$D$404,0)),IFERROR(INDEX(Catalogue!$D$5:$D$304,MATCH($D1329,Catalogue!$A$5:$A$304,0))*(1-IFERROR(INDEX(Clients!$F$5:$F$204,MATCH($B1329,Clients!$A$5:$A$204,0)),0)),"")))</f>
        <v/>
      </c>
      <c r="I1329" s="18" t="str">
        <f aca="false">IF(OR($G1329="",$H1329=""),"",$G1329*$H1329)</f>
        <v/>
      </c>
      <c r="J1329" s="15"/>
      <c r="K1329" s="10"/>
    </row>
    <row r="1330" customFormat="false" ht="15" hidden="false" customHeight="false" outlineLevel="0" collapsed="false">
      <c r="A1330" s="15"/>
      <c r="B1330" s="10"/>
      <c r="C1330" s="16" t="str">
        <f aca="false">IF($B1330="","",IFERROR(INDEX(Clients!$B$5:$B$204,MATCH($B1330,Clients!$A$5:$A$204,0)),"Code client inconnu"))</f>
        <v/>
      </c>
      <c r="D1330" s="10"/>
      <c r="E1330" s="16" t="str">
        <f aca="false">IF($D1330="","",IFERROR(INDEX(Catalogue!$B$5:$B$304,MATCH($D1330,Catalogue!$A$5:$A$304,0)),"Code produit inconnu"))</f>
        <v/>
      </c>
      <c r="F1330" s="17" t="str">
        <f aca="false">IF($D1330="","",IFERROR(INDEX(Catalogue!$C$5:$C$304,MATCH($D1330,Catalogue!$A$5:$A$304,0)),""))</f>
        <v/>
      </c>
      <c r="G1330" s="10"/>
      <c r="H1330" s="18" t="str">
        <f aca="false">IF(OR($B1330="",$D1330=""),"",IFERROR(INDEX('Tarifs negocies'!$C$5:$C$404,MATCH($B1330&amp;"|"&amp;$D1330,'Tarifs negocies'!$D$5:$D$404,0)),IFERROR(INDEX(Catalogue!$D$5:$D$304,MATCH($D1330,Catalogue!$A$5:$A$304,0))*(1-IFERROR(INDEX(Clients!$F$5:$F$204,MATCH($B1330,Clients!$A$5:$A$204,0)),0)),"")))</f>
        <v/>
      </c>
      <c r="I1330" s="18" t="str">
        <f aca="false">IF(OR($G1330="",$H1330=""),"",$G1330*$H1330)</f>
        <v/>
      </c>
      <c r="J1330" s="15"/>
      <c r="K1330" s="10"/>
    </row>
    <row r="1331" customFormat="false" ht="15" hidden="false" customHeight="false" outlineLevel="0" collapsed="false">
      <c r="A1331" s="15"/>
      <c r="B1331" s="10"/>
      <c r="C1331" s="16" t="str">
        <f aca="false">IF($B1331="","",IFERROR(INDEX(Clients!$B$5:$B$204,MATCH($B1331,Clients!$A$5:$A$204,0)),"Code client inconnu"))</f>
        <v/>
      </c>
      <c r="D1331" s="10"/>
      <c r="E1331" s="16" t="str">
        <f aca="false">IF($D1331="","",IFERROR(INDEX(Catalogue!$B$5:$B$304,MATCH($D1331,Catalogue!$A$5:$A$304,0)),"Code produit inconnu"))</f>
        <v/>
      </c>
      <c r="F1331" s="17" t="str">
        <f aca="false">IF($D1331="","",IFERROR(INDEX(Catalogue!$C$5:$C$304,MATCH($D1331,Catalogue!$A$5:$A$304,0)),""))</f>
        <v/>
      </c>
      <c r="G1331" s="10"/>
      <c r="H1331" s="18" t="str">
        <f aca="false">IF(OR($B1331="",$D1331=""),"",IFERROR(INDEX('Tarifs negocies'!$C$5:$C$404,MATCH($B1331&amp;"|"&amp;$D1331,'Tarifs negocies'!$D$5:$D$404,0)),IFERROR(INDEX(Catalogue!$D$5:$D$304,MATCH($D1331,Catalogue!$A$5:$A$304,0))*(1-IFERROR(INDEX(Clients!$F$5:$F$204,MATCH($B1331,Clients!$A$5:$A$204,0)),0)),"")))</f>
        <v/>
      </c>
      <c r="I1331" s="18" t="str">
        <f aca="false">IF(OR($G1331="",$H1331=""),"",$G1331*$H1331)</f>
        <v/>
      </c>
      <c r="J1331" s="15"/>
      <c r="K1331" s="10"/>
    </row>
    <row r="1332" customFormat="false" ht="15" hidden="false" customHeight="false" outlineLevel="0" collapsed="false">
      <c r="A1332" s="15"/>
      <c r="B1332" s="10"/>
      <c r="C1332" s="16" t="str">
        <f aca="false">IF($B1332="","",IFERROR(INDEX(Clients!$B$5:$B$204,MATCH($B1332,Clients!$A$5:$A$204,0)),"Code client inconnu"))</f>
        <v/>
      </c>
      <c r="D1332" s="10"/>
      <c r="E1332" s="16" t="str">
        <f aca="false">IF($D1332="","",IFERROR(INDEX(Catalogue!$B$5:$B$304,MATCH($D1332,Catalogue!$A$5:$A$304,0)),"Code produit inconnu"))</f>
        <v/>
      </c>
      <c r="F1332" s="17" t="str">
        <f aca="false">IF($D1332="","",IFERROR(INDEX(Catalogue!$C$5:$C$304,MATCH($D1332,Catalogue!$A$5:$A$304,0)),""))</f>
        <v/>
      </c>
      <c r="G1332" s="10"/>
      <c r="H1332" s="18" t="str">
        <f aca="false">IF(OR($B1332="",$D1332=""),"",IFERROR(INDEX('Tarifs negocies'!$C$5:$C$404,MATCH($B1332&amp;"|"&amp;$D1332,'Tarifs negocies'!$D$5:$D$404,0)),IFERROR(INDEX(Catalogue!$D$5:$D$304,MATCH($D1332,Catalogue!$A$5:$A$304,0))*(1-IFERROR(INDEX(Clients!$F$5:$F$204,MATCH($B1332,Clients!$A$5:$A$204,0)),0)),"")))</f>
        <v/>
      </c>
      <c r="I1332" s="18" t="str">
        <f aca="false">IF(OR($G1332="",$H1332=""),"",$G1332*$H1332)</f>
        <v/>
      </c>
      <c r="J1332" s="15"/>
      <c r="K1332" s="10"/>
    </row>
    <row r="1333" customFormat="false" ht="15" hidden="false" customHeight="false" outlineLevel="0" collapsed="false">
      <c r="A1333" s="15"/>
      <c r="B1333" s="10"/>
      <c r="C1333" s="16" t="str">
        <f aca="false">IF($B1333="","",IFERROR(INDEX(Clients!$B$5:$B$204,MATCH($B1333,Clients!$A$5:$A$204,0)),"Code client inconnu"))</f>
        <v/>
      </c>
      <c r="D1333" s="10"/>
      <c r="E1333" s="16" t="str">
        <f aca="false">IF($D1333="","",IFERROR(INDEX(Catalogue!$B$5:$B$304,MATCH($D1333,Catalogue!$A$5:$A$304,0)),"Code produit inconnu"))</f>
        <v/>
      </c>
      <c r="F1333" s="17" t="str">
        <f aca="false">IF($D1333="","",IFERROR(INDEX(Catalogue!$C$5:$C$304,MATCH($D1333,Catalogue!$A$5:$A$304,0)),""))</f>
        <v/>
      </c>
      <c r="G1333" s="10"/>
      <c r="H1333" s="18" t="str">
        <f aca="false">IF(OR($B1333="",$D1333=""),"",IFERROR(INDEX('Tarifs negocies'!$C$5:$C$404,MATCH($B1333&amp;"|"&amp;$D1333,'Tarifs negocies'!$D$5:$D$404,0)),IFERROR(INDEX(Catalogue!$D$5:$D$304,MATCH($D1333,Catalogue!$A$5:$A$304,0))*(1-IFERROR(INDEX(Clients!$F$5:$F$204,MATCH($B1333,Clients!$A$5:$A$204,0)),0)),"")))</f>
        <v/>
      </c>
      <c r="I1333" s="18" t="str">
        <f aca="false">IF(OR($G1333="",$H1333=""),"",$G1333*$H1333)</f>
        <v/>
      </c>
      <c r="J1333" s="15"/>
      <c r="K1333" s="10"/>
    </row>
    <row r="1334" customFormat="false" ht="15" hidden="false" customHeight="false" outlineLevel="0" collapsed="false">
      <c r="A1334" s="15"/>
      <c r="B1334" s="10"/>
      <c r="C1334" s="16" t="str">
        <f aca="false">IF($B1334="","",IFERROR(INDEX(Clients!$B$5:$B$204,MATCH($B1334,Clients!$A$5:$A$204,0)),"Code client inconnu"))</f>
        <v/>
      </c>
      <c r="D1334" s="10"/>
      <c r="E1334" s="16" t="str">
        <f aca="false">IF($D1334="","",IFERROR(INDEX(Catalogue!$B$5:$B$304,MATCH($D1334,Catalogue!$A$5:$A$304,0)),"Code produit inconnu"))</f>
        <v/>
      </c>
      <c r="F1334" s="17" t="str">
        <f aca="false">IF($D1334="","",IFERROR(INDEX(Catalogue!$C$5:$C$304,MATCH($D1334,Catalogue!$A$5:$A$304,0)),""))</f>
        <v/>
      </c>
      <c r="G1334" s="10"/>
      <c r="H1334" s="18" t="str">
        <f aca="false">IF(OR($B1334="",$D1334=""),"",IFERROR(INDEX('Tarifs negocies'!$C$5:$C$404,MATCH($B1334&amp;"|"&amp;$D1334,'Tarifs negocies'!$D$5:$D$404,0)),IFERROR(INDEX(Catalogue!$D$5:$D$304,MATCH($D1334,Catalogue!$A$5:$A$304,0))*(1-IFERROR(INDEX(Clients!$F$5:$F$204,MATCH($B1334,Clients!$A$5:$A$204,0)),0)),"")))</f>
        <v/>
      </c>
      <c r="I1334" s="18" t="str">
        <f aca="false">IF(OR($G1334="",$H1334=""),"",$G1334*$H1334)</f>
        <v/>
      </c>
      <c r="J1334" s="15"/>
      <c r="K1334" s="10"/>
    </row>
    <row r="1335" customFormat="false" ht="15" hidden="false" customHeight="false" outlineLevel="0" collapsed="false">
      <c r="A1335" s="15"/>
      <c r="B1335" s="10"/>
      <c r="C1335" s="16" t="str">
        <f aca="false">IF($B1335="","",IFERROR(INDEX(Clients!$B$5:$B$204,MATCH($B1335,Clients!$A$5:$A$204,0)),"Code client inconnu"))</f>
        <v/>
      </c>
      <c r="D1335" s="10"/>
      <c r="E1335" s="16" t="str">
        <f aca="false">IF($D1335="","",IFERROR(INDEX(Catalogue!$B$5:$B$304,MATCH($D1335,Catalogue!$A$5:$A$304,0)),"Code produit inconnu"))</f>
        <v/>
      </c>
      <c r="F1335" s="17" t="str">
        <f aca="false">IF($D1335="","",IFERROR(INDEX(Catalogue!$C$5:$C$304,MATCH($D1335,Catalogue!$A$5:$A$304,0)),""))</f>
        <v/>
      </c>
      <c r="G1335" s="10"/>
      <c r="H1335" s="18" t="str">
        <f aca="false">IF(OR($B1335="",$D1335=""),"",IFERROR(INDEX('Tarifs negocies'!$C$5:$C$404,MATCH($B1335&amp;"|"&amp;$D1335,'Tarifs negocies'!$D$5:$D$404,0)),IFERROR(INDEX(Catalogue!$D$5:$D$304,MATCH($D1335,Catalogue!$A$5:$A$304,0))*(1-IFERROR(INDEX(Clients!$F$5:$F$204,MATCH($B1335,Clients!$A$5:$A$204,0)),0)),"")))</f>
        <v/>
      </c>
      <c r="I1335" s="18" t="str">
        <f aca="false">IF(OR($G1335="",$H1335=""),"",$G1335*$H1335)</f>
        <v/>
      </c>
      <c r="J1335" s="15"/>
      <c r="K1335" s="10"/>
    </row>
    <row r="1336" customFormat="false" ht="15" hidden="false" customHeight="false" outlineLevel="0" collapsed="false">
      <c r="A1336" s="15"/>
      <c r="B1336" s="10"/>
      <c r="C1336" s="16" t="str">
        <f aca="false">IF($B1336="","",IFERROR(INDEX(Clients!$B$5:$B$204,MATCH($B1336,Clients!$A$5:$A$204,0)),"Code client inconnu"))</f>
        <v/>
      </c>
      <c r="D1336" s="10"/>
      <c r="E1336" s="16" t="str">
        <f aca="false">IF($D1336="","",IFERROR(INDEX(Catalogue!$B$5:$B$304,MATCH($D1336,Catalogue!$A$5:$A$304,0)),"Code produit inconnu"))</f>
        <v/>
      </c>
      <c r="F1336" s="17" t="str">
        <f aca="false">IF($D1336="","",IFERROR(INDEX(Catalogue!$C$5:$C$304,MATCH($D1336,Catalogue!$A$5:$A$304,0)),""))</f>
        <v/>
      </c>
      <c r="G1336" s="10"/>
      <c r="H1336" s="18" t="str">
        <f aca="false">IF(OR($B1336="",$D1336=""),"",IFERROR(INDEX('Tarifs negocies'!$C$5:$C$404,MATCH($B1336&amp;"|"&amp;$D1336,'Tarifs negocies'!$D$5:$D$404,0)),IFERROR(INDEX(Catalogue!$D$5:$D$304,MATCH($D1336,Catalogue!$A$5:$A$304,0))*(1-IFERROR(INDEX(Clients!$F$5:$F$204,MATCH($B1336,Clients!$A$5:$A$204,0)),0)),"")))</f>
        <v/>
      </c>
      <c r="I1336" s="18" t="str">
        <f aca="false">IF(OR($G1336="",$H1336=""),"",$G1336*$H1336)</f>
        <v/>
      </c>
      <c r="J1336" s="15"/>
      <c r="K1336" s="10"/>
    </row>
    <row r="1337" customFormat="false" ht="15" hidden="false" customHeight="false" outlineLevel="0" collapsed="false">
      <c r="A1337" s="15"/>
      <c r="B1337" s="10"/>
      <c r="C1337" s="16" t="str">
        <f aca="false">IF($B1337="","",IFERROR(INDEX(Clients!$B$5:$B$204,MATCH($B1337,Clients!$A$5:$A$204,0)),"Code client inconnu"))</f>
        <v/>
      </c>
      <c r="D1337" s="10"/>
      <c r="E1337" s="16" t="str">
        <f aca="false">IF($D1337="","",IFERROR(INDEX(Catalogue!$B$5:$B$304,MATCH($D1337,Catalogue!$A$5:$A$304,0)),"Code produit inconnu"))</f>
        <v/>
      </c>
      <c r="F1337" s="17" t="str">
        <f aca="false">IF($D1337="","",IFERROR(INDEX(Catalogue!$C$5:$C$304,MATCH($D1337,Catalogue!$A$5:$A$304,0)),""))</f>
        <v/>
      </c>
      <c r="G1337" s="10"/>
      <c r="H1337" s="18" t="str">
        <f aca="false">IF(OR($B1337="",$D1337=""),"",IFERROR(INDEX('Tarifs negocies'!$C$5:$C$404,MATCH($B1337&amp;"|"&amp;$D1337,'Tarifs negocies'!$D$5:$D$404,0)),IFERROR(INDEX(Catalogue!$D$5:$D$304,MATCH($D1337,Catalogue!$A$5:$A$304,0))*(1-IFERROR(INDEX(Clients!$F$5:$F$204,MATCH($B1337,Clients!$A$5:$A$204,0)),0)),"")))</f>
        <v/>
      </c>
      <c r="I1337" s="18" t="str">
        <f aca="false">IF(OR($G1337="",$H1337=""),"",$G1337*$H1337)</f>
        <v/>
      </c>
      <c r="J1337" s="15"/>
      <c r="K1337" s="10"/>
    </row>
    <row r="1338" customFormat="false" ht="15" hidden="false" customHeight="false" outlineLevel="0" collapsed="false">
      <c r="A1338" s="15"/>
      <c r="B1338" s="10"/>
      <c r="C1338" s="16" t="str">
        <f aca="false">IF($B1338="","",IFERROR(INDEX(Clients!$B$5:$B$204,MATCH($B1338,Clients!$A$5:$A$204,0)),"Code client inconnu"))</f>
        <v/>
      </c>
      <c r="D1338" s="10"/>
      <c r="E1338" s="16" t="str">
        <f aca="false">IF($D1338="","",IFERROR(INDEX(Catalogue!$B$5:$B$304,MATCH($D1338,Catalogue!$A$5:$A$304,0)),"Code produit inconnu"))</f>
        <v/>
      </c>
      <c r="F1338" s="17" t="str">
        <f aca="false">IF($D1338="","",IFERROR(INDEX(Catalogue!$C$5:$C$304,MATCH($D1338,Catalogue!$A$5:$A$304,0)),""))</f>
        <v/>
      </c>
      <c r="G1338" s="10"/>
      <c r="H1338" s="18" t="str">
        <f aca="false">IF(OR($B1338="",$D1338=""),"",IFERROR(INDEX('Tarifs negocies'!$C$5:$C$404,MATCH($B1338&amp;"|"&amp;$D1338,'Tarifs negocies'!$D$5:$D$404,0)),IFERROR(INDEX(Catalogue!$D$5:$D$304,MATCH($D1338,Catalogue!$A$5:$A$304,0))*(1-IFERROR(INDEX(Clients!$F$5:$F$204,MATCH($B1338,Clients!$A$5:$A$204,0)),0)),"")))</f>
        <v/>
      </c>
      <c r="I1338" s="18" t="str">
        <f aca="false">IF(OR($G1338="",$H1338=""),"",$G1338*$H1338)</f>
        <v/>
      </c>
      <c r="J1338" s="15"/>
      <c r="K1338" s="10"/>
    </row>
    <row r="1339" customFormat="false" ht="15" hidden="false" customHeight="false" outlineLevel="0" collapsed="false">
      <c r="A1339" s="15"/>
      <c r="B1339" s="10"/>
      <c r="C1339" s="16" t="str">
        <f aca="false">IF($B1339="","",IFERROR(INDEX(Clients!$B$5:$B$204,MATCH($B1339,Clients!$A$5:$A$204,0)),"Code client inconnu"))</f>
        <v/>
      </c>
      <c r="D1339" s="10"/>
      <c r="E1339" s="16" t="str">
        <f aca="false">IF($D1339="","",IFERROR(INDEX(Catalogue!$B$5:$B$304,MATCH($D1339,Catalogue!$A$5:$A$304,0)),"Code produit inconnu"))</f>
        <v/>
      </c>
      <c r="F1339" s="17" t="str">
        <f aca="false">IF($D1339="","",IFERROR(INDEX(Catalogue!$C$5:$C$304,MATCH($D1339,Catalogue!$A$5:$A$304,0)),""))</f>
        <v/>
      </c>
      <c r="G1339" s="10"/>
      <c r="H1339" s="18" t="str">
        <f aca="false">IF(OR($B1339="",$D1339=""),"",IFERROR(INDEX('Tarifs negocies'!$C$5:$C$404,MATCH($B1339&amp;"|"&amp;$D1339,'Tarifs negocies'!$D$5:$D$404,0)),IFERROR(INDEX(Catalogue!$D$5:$D$304,MATCH($D1339,Catalogue!$A$5:$A$304,0))*(1-IFERROR(INDEX(Clients!$F$5:$F$204,MATCH($B1339,Clients!$A$5:$A$204,0)),0)),"")))</f>
        <v/>
      </c>
      <c r="I1339" s="18" t="str">
        <f aca="false">IF(OR($G1339="",$H1339=""),"",$G1339*$H1339)</f>
        <v/>
      </c>
      <c r="J1339" s="15"/>
      <c r="K1339" s="10"/>
    </row>
    <row r="1340" customFormat="false" ht="15" hidden="false" customHeight="false" outlineLevel="0" collapsed="false">
      <c r="A1340" s="15"/>
      <c r="B1340" s="10"/>
      <c r="C1340" s="16" t="str">
        <f aca="false">IF($B1340="","",IFERROR(INDEX(Clients!$B$5:$B$204,MATCH($B1340,Clients!$A$5:$A$204,0)),"Code client inconnu"))</f>
        <v/>
      </c>
      <c r="D1340" s="10"/>
      <c r="E1340" s="16" t="str">
        <f aca="false">IF($D1340="","",IFERROR(INDEX(Catalogue!$B$5:$B$304,MATCH($D1340,Catalogue!$A$5:$A$304,0)),"Code produit inconnu"))</f>
        <v/>
      </c>
      <c r="F1340" s="17" t="str">
        <f aca="false">IF($D1340="","",IFERROR(INDEX(Catalogue!$C$5:$C$304,MATCH($D1340,Catalogue!$A$5:$A$304,0)),""))</f>
        <v/>
      </c>
      <c r="G1340" s="10"/>
      <c r="H1340" s="18" t="str">
        <f aca="false">IF(OR($B1340="",$D1340=""),"",IFERROR(INDEX('Tarifs negocies'!$C$5:$C$404,MATCH($B1340&amp;"|"&amp;$D1340,'Tarifs negocies'!$D$5:$D$404,0)),IFERROR(INDEX(Catalogue!$D$5:$D$304,MATCH($D1340,Catalogue!$A$5:$A$304,0))*(1-IFERROR(INDEX(Clients!$F$5:$F$204,MATCH($B1340,Clients!$A$5:$A$204,0)),0)),"")))</f>
        <v/>
      </c>
      <c r="I1340" s="18" t="str">
        <f aca="false">IF(OR($G1340="",$H1340=""),"",$G1340*$H1340)</f>
        <v/>
      </c>
      <c r="J1340" s="15"/>
      <c r="K1340" s="10"/>
    </row>
    <row r="1341" customFormat="false" ht="15" hidden="false" customHeight="false" outlineLevel="0" collapsed="false">
      <c r="A1341" s="15"/>
      <c r="B1341" s="10"/>
      <c r="C1341" s="16" t="str">
        <f aca="false">IF($B1341="","",IFERROR(INDEX(Clients!$B$5:$B$204,MATCH($B1341,Clients!$A$5:$A$204,0)),"Code client inconnu"))</f>
        <v/>
      </c>
      <c r="D1341" s="10"/>
      <c r="E1341" s="16" t="str">
        <f aca="false">IF($D1341="","",IFERROR(INDEX(Catalogue!$B$5:$B$304,MATCH($D1341,Catalogue!$A$5:$A$304,0)),"Code produit inconnu"))</f>
        <v/>
      </c>
      <c r="F1341" s="17" t="str">
        <f aca="false">IF($D1341="","",IFERROR(INDEX(Catalogue!$C$5:$C$304,MATCH($D1341,Catalogue!$A$5:$A$304,0)),""))</f>
        <v/>
      </c>
      <c r="G1341" s="10"/>
      <c r="H1341" s="18" t="str">
        <f aca="false">IF(OR($B1341="",$D1341=""),"",IFERROR(INDEX('Tarifs negocies'!$C$5:$C$404,MATCH($B1341&amp;"|"&amp;$D1341,'Tarifs negocies'!$D$5:$D$404,0)),IFERROR(INDEX(Catalogue!$D$5:$D$304,MATCH($D1341,Catalogue!$A$5:$A$304,0))*(1-IFERROR(INDEX(Clients!$F$5:$F$204,MATCH($B1341,Clients!$A$5:$A$204,0)),0)),"")))</f>
        <v/>
      </c>
      <c r="I1341" s="18" t="str">
        <f aca="false">IF(OR($G1341="",$H1341=""),"",$G1341*$H1341)</f>
        <v/>
      </c>
      <c r="J1341" s="15"/>
      <c r="K1341" s="10"/>
    </row>
    <row r="1342" customFormat="false" ht="15" hidden="false" customHeight="false" outlineLevel="0" collapsed="false">
      <c r="A1342" s="15"/>
      <c r="B1342" s="10"/>
      <c r="C1342" s="16" t="str">
        <f aca="false">IF($B1342="","",IFERROR(INDEX(Clients!$B$5:$B$204,MATCH($B1342,Clients!$A$5:$A$204,0)),"Code client inconnu"))</f>
        <v/>
      </c>
      <c r="D1342" s="10"/>
      <c r="E1342" s="16" t="str">
        <f aca="false">IF($D1342="","",IFERROR(INDEX(Catalogue!$B$5:$B$304,MATCH($D1342,Catalogue!$A$5:$A$304,0)),"Code produit inconnu"))</f>
        <v/>
      </c>
      <c r="F1342" s="17" t="str">
        <f aca="false">IF($D1342="","",IFERROR(INDEX(Catalogue!$C$5:$C$304,MATCH($D1342,Catalogue!$A$5:$A$304,0)),""))</f>
        <v/>
      </c>
      <c r="G1342" s="10"/>
      <c r="H1342" s="18" t="str">
        <f aca="false">IF(OR($B1342="",$D1342=""),"",IFERROR(INDEX('Tarifs negocies'!$C$5:$C$404,MATCH($B1342&amp;"|"&amp;$D1342,'Tarifs negocies'!$D$5:$D$404,0)),IFERROR(INDEX(Catalogue!$D$5:$D$304,MATCH($D1342,Catalogue!$A$5:$A$304,0))*(1-IFERROR(INDEX(Clients!$F$5:$F$204,MATCH($B1342,Clients!$A$5:$A$204,0)),0)),"")))</f>
        <v/>
      </c>
      <c r="I1342" s="18" t="str">
        <f aca="false">IF(OR($G1342="",$H1342=""),"",$G1342*$H1342)</f>
        <v/>
      </c>
      <c r="J1342" s="15"/>
      <c r="K1342" s="10"/>
    </row>
    <row r="1343" customFormat="false" ht="15" hidden="false" customHeight="false" outlineLevel="0" collapsed="false">
      <c r="A1343" s="15"/>
      <c r="B1343" s="10"/>
      <c r="C1343" s="16" t="str">
        <f aca="false">IF($B1343="","",IFERROR(INDEX(Clients!$B$5:$B$204,MATCH($B1343,Clients!$A$5:$A$204,0)),"Code client inconnu"))</f>
        <v/>
      </c>
      <c r="D1343" s="10"/>
      <c r="E1343" s="16" t="str">
        <f aca="false">IF($D1343="","",IFERROR(INDEX(Catalogue!$B$5:$B$304,MATCH($D1343,Catalogue!$A$5:$A$304,0)),"Code produit inconnu"))</f>
        <v/>
      </c>
      <c r="F1343" s="17" t="str">
        <f aca="false">IF($D1343="","",IFERROR(INDEX(Catalogue!$C$5:$C$304,MATCH($D1343,Catalogue!$A$5:$A$304,0)),""))</f>
        <v/>
      </c>
      <c r="G1343" s="10"/>
      <c r="H1343" s="18" t="str">
        <f aca="false">IF(OR($B1343="",$D1343=""),"",IFERROR(INDEX('Tarifs negocies'!$C$5:$C$404,MATCH($B1343&amp;"|"&amp;$D1343,'Tarifs negocies'!$D$5:$D$404,0)),IFERROR(INDEX(Catalogue!$D$5:$D$304,MATCH($D1343,Catalogue!$A$5:$A$304,0))*(1-IFERROR(INDEX(Clients!$F$5:$F$204,MATCH($B1343,Clients!$A$5:$A$204,0)),0)),"")))</f>
        <v/>
      </c>
      <c r="I1343" s="18" t="str">
        <f aca="false">IF(OR($G1343="",$H1343=""),"",$G1343*$H1343)</f>
        <v/>
      </c>
      <c r="J1343" s="15"/>
      <c r="K1343" s="10"/>
    </row>
    <row r="1344" customFormat="false" ht="15" hidden="false" customHeight="false" outlineLevel="0" collapsed="false">
      <c r="A1344" s="15"/>
      <c r="B1344" s="10"/>
      <c r="C1344" s="16" t="str">
        <f aca="false">IF($B1344="","",IFERROR(INDEX(Clients!$B$5:$B$204,MATCH($B1344,Clients!$A$5:$A$204,0)),"Code client inconnu"))</f>
        <v/>
      </c>
      <c r="D1344" s="10"/>
      <c r="E1344" s="16" t="str">
        <f aca="false">IF($D1344="","",IFERROR(INDEX(Catalogue!$B$5:$B$304,MATCH($D1344,Catalogue!$A$5:$A$304,0)),"Code produit inconnu"))</f>
        <v/>
      </c>
      <c r="F1344" s="17" t="str">
        <f aca="false">IF($D1344="","",IFERROR(INDEX(Catalogue!$C$5:$C$304,MATCH($D1344,Catalogue!$A$5:$A$304,0)),""))</f>
        <v/>
      </c>
      <c r="G1344" s="10"/>
      <c r="H1344" s="18" t="str">
        <f aca="false">IF(OR($B1344="",$D1344=""),"",IFERROR(INDEX('Tarifs negocies'!$C$5:$C$404,MATCH($B1344&amp;"|"&amp;$D1344,'Tarifs negocies'!$D$5:$D$404,0)),IFERROR(INDEX(Catalogue!$D$5:$D$304,MATCH($D1344,Catalogue!$A$5:$A$304,0))*(1-IFERROR(INDEX(Clients!$F$5:$F$204,MATCH($B1344,Clients!$A$5:$A$204,0)),0)),"")))</f>
        <v/>
      </c>
      <c r="I1344" s="18" t="str">
        <f aca="false">IF(OR($G1344="",$H1344=""),"",$G1344*$H1344)</f>
        <v/>
      </c>
      <c r="J1344" s="15"/>
      <c r="K1344" s="10"/>
    </row>
    <row r="1345" customFormat="false" ht="15" hidden="false" customHeight="false" outlineLevel="0" collapsed="false">
      <c r="A1345" s="15"/>
      <c r="B1345" s="10"/>
      <c r="C1345" s="16" t="str">
        <f aca="false">IF($B1345="","",IFERROR(INDEX(Clients!$B$5:$B$204,MATCH($B1345,Clients!$A$5:$A$204,0)),"Code client inconnu"))</f>
        <v/>
      </c>
      <c r="D1345" s="10"/>
      <c r="E1345" s="16" t="str">
        <f aca="false">IF($D1345="","",IFERROR(INDEX(Catalogue!$B$5:$B$304,MATCH($D1345,Catalogue!$A$5:$A$304,0)),"Code produit inconnu"))</f>
        <v/>
      </c>
      <c r="F1345" s="17" t="str">
        <f aca="false">IF($D1345="","",IFERROR(INDEX(Catalogue!$C$5:$C$304,MATCH($D1345,Catalogue!$A$5:$A$304,0)),""))</f>
        <v/>
      </c>
      <c r="G1345" s="10"/>
      <c r="H1345" s="18" t="str">
        <f aca="false">IF(OR($B1345="",$D1345=""),"",IFERROR(INDEX('Tarifs negocies'!$C$5:$C$404,MATCH($B1345&amp;"|"&amp;$D1345,'Tarifs negocies'!$D$5:$D$404,0)),IFERROR(INDEX(Catalogue!$D$5:$D$304,MATCH($D1345,Catalogue!$A$5:$A$304,0))*(1-IFERROR(INDEX(Clients!$F$5:$F$204,MATCH($B1345,Clients!$A$5:$A$204,0)),0)),"")))</f>
        <v/>
      </c>
      <c r="I1345" s="18" t="str">
        <f aca="false">IF(OR($G1345="",$H1345=""),"",$G1345*$H1345)</f>
        <v/>
      </c>
      <c r="J1345" s="15"/>
      <c r="K1345" s="10"/>
    </row>
    <row r="1346" customFormat="false" ht="15" hidden="false" customHeight="false" outlineLevel="0" collapsed="false">
      <c r="A1346" s="15"/>
      <c r="B1346" s="10"/>
      <c r="C1346" s="16" t="str">
        <f aca="false">IF($B1346="","",IFERROR(INDEX(Clients!$B$5:$B$204,MATCH($B1346,Clients!$A$5:$A$204,0)),"Code client inconnu"))</f>
        <v/>
      </c>
      <c r="D1346" s="10"/>
      <c r="E1346" s="16" t="str">
        <f aca="false">IF($D1346="","",IFERROR(INDEX(Catalogue!$B$5:$B$304,MATCH($D1346,Catalogue!$A$5:$A$304,0)),"Code produit inconnu"))</f>
        <v/>
      </c>
      <c r="F1346" s="17" t="str">
        <f aca="false">IF($D1346="","",IFERROR(INDEX(Catalogue!$C$5:$C$304,MATCH($D1346,Catalogue!$A$5:$A$304,0)),""))</f>
        <v/>
      </c>
      <c r="G1346" s="10"/>
      <c r="H1346" s="18" t="str">
        <f aca="false">IF(OR($B1346="",$D1346=""),"",IFERROR(INDEX('Tarifs negocies'!$C$5:$C$404,MATCH($B1346&amp;"|"&amp;$D1346,'Tarifs negocies'!$D$5:$D$404,0)),IFERROR(INDEX(Catalogue!$D$5:$D$304,MATCH($D1346,Catalogue!$A$5:$A$304,0))*(1-IFERROR(INDEX(Clients!$F$5:$F$204,MATCH($B1346,Clients!$A$5:$A$204,0)),0)),"")))</f>
        <v/>
      </c>
      <c r="I1346" s="18" t="str">
        <f aca="false">IF(OR($G1346="",$H1346=""),"",$G1346*$H1346)</f>
        <v/>
      </c>
      <c r="J1346" s="15"/>
      <c r="K1346" s="10"/>
    </row>
    <row r="1347" customFormat="false" ht="15" hidden="false" customHeight="false" outlineLevel="0" collapsed="false">
      <c r="A1347" s="15"/>
      <c r="B1347" s="10"/>
      <c r="C1347" s="16" t="str">
        <f aca="false">IF($B1347="","",IFERROR(INDEX(Clients!$B$5:$B$204,MATCH($B1347,Clients!$A$5:$A$204,0)),"Code client inconnu"))</f>
        <v/>
      </c>
      <c r="D1347" s="10"/>
      <c r="E1347" s="16" t="str">
        <f aca="false">IF($D1347="","",IFERROR(INDEX(Catalogue!$B$5:$B$304,MATCH($D1347,Catalogue!$A$5:$A$304,0)),"Code produit inconnu"))</f>
        <v/>
      </c>
      <c r="F1347" s="17" t="str">
        <f aca="false">IF($D1347="","",IFERROR(INDEX(Catalogue!$C$5:$C$304,MATCH($D1347,Catalogue!$A$5:$A$304,0)),""))</f>
        <v/>
      </c>
      <c r="G1347" s="10"/>
      <c r="H1347" s="18" t="str">
        <f aca="false">IF(OR($B1347="",$D1347=""),"",IFERROR(INDEX('Tarifs negocies'!$C$5:$C$404,MATCH($B1347&amp;"|"&amp;$D1347,'Tarifs negocies'!$D$5:$D$404,0)),IFERROR(INDEX(Catalogue!$D$5:$D$304,MATCH($D1347,Catalogue!$A$5:$A$304,0))*(1-IFERROR(INDEX(Clients!$F$5:$F$204,MATCH($B1347,Clients!$A$5:$A$204,0)),0)),"")))</f>
        <v/>
      </c>
      <c r="I1347" s="18" t="str">
        <f aca="false">IF(OR($G1347="",$H1347=""),"",$G1347*$H1347)</f>
        <v/>
      </c>
      <c r="J1347" s="15"/>
      <c r="K1347" s="10"/>
    </row>
    <row r="1348" customFormat="false" ht="15" hidden="false" customHeight="false" outlineLevel="0" collapsed="false">
      <c r="A1348" s="15"/>
      <c r="B1348" s="10"/>
      <c r="C1348" s="16" t="str">
        <f aca="false">IF($B1348="","",IFERROR(INDEX(Clients!$B$5:$B$204,MATCH($B1348,Clients!$A$5:$A$204,0)),"Code client inconnu"))</f>
        <v/>
      </c>
      <c r="D1348" s="10"/>
      <c r="E1348" s="16" t="str">
        <f aca="false">IF($D1348="","",IFERROR(INDEX(Catalogue!$B$5:$B$304,MATCH($D1348,Catalogue!$A$5:$A$304,0)),"Code produit inconnu"))</f>
        <v/>
      </c>
      <c r="F1348" s="17" t="str">
        <f aca="false">IF($D1348="","",IFERROR(INDEX(Catalogue!$C$5:$C$304,MATCH($D1348,Catalogue!$A$5:$A$304,0)),""))</f>
        <v/>
      </c>
      <c r="G1348" s="10"/>
      <c r="H1348" s="18" t="str">
        <f aca="false">IF(OR($B1348="",$D1348=""),"",IFERROR(INDEX('Tarifs negocies'!$C$5:$C$404,MATCH($B1348&amp;"|"&amp;$D1348,'Tarifs negocies'!$D$5:$D$404,0)),IFERROR(INDEX(Catalogue!$D$5:$D$304,MATCH($D1348,Catalogue!$A$5:$A$304,0))*(1-IFERROR(INDEX(Clients!$F$5:$F$204,MATCH($B1348,Clients!$A$5:$A$204,0)),0)),"")))</f>
        <v/>
      </c>
      <c r="I1348" s="18" t="str">
        <f aca="false">IF(OR($G1348="",$H1348=""),"",$G1348*$H1348)</f>
        <v/>
      </c>
      <c r="J1348" s="15"/>
      <c r="K1348" s="10"/>
    </row>
    <row r="1349" customFormat="false" ht="15" hidden="false" customHeight="false" outlineLevel="0" collapsed="false">
      <c r="A1349" s="15"/>
      <c r="B1349" s="10"/>
      <c r="C1349" s="16" t="str">
        <f aca="false">IF($B1349="","",IFERROR(INDEX(Clients!$B$5:$B$204,MATCH($B1349,Clients!$A$5:$A$204,0)),"Code client inconnu"))</f>
        <v/>
      </c>
      <c r="D1349" s="10"/>
      <c r="E1349" s="16" t="str">
        <f aca="false">IF($D1349="","",IFERROR(INDEX(Catalogue!$B$5:$B$304,MATCH($D1349,Catalogue!$A$5:$A$304,0)),"Code produit inconnu"))</f>
        <v/>
      </c>
      <c r="F1349" s="17" t="str">
        <f aca="false">IF($D1349="","",IFERROR(INDEX(Catalogue!$C$5:$C$304,MATCH($D1349,Catalogue!$A$5:$A$304,0)),""))</f>
        <v/>
      </c>
      <c r="G1349" s="10"/>
      <c r="H1349" s="18" t="str">
        <f aca="false">IF(OR($B1349="",$D1349=""),"",IFERROR(INDEX('Tarifs negocies'!$C$5:$C$404,MATCH($B1349&amp;"|"&amp;$D1349,'Tarifs negocies'!$D$5:$D$404,0)),IFERROR(INDEX(Catalogue!$D$5:$D$304,MATCH($D1349,Catalogue!$A$5:$A$304,0))*(1-IFERROR(INDEX(Clients!$F$5:$F$204,MATCH($B1349,Clients!$A$5:$A$204,0)),0)),"")))</f>
        <v/>
      </c>
      <c r="I1349" s="18" t="str">
        <f aca="false">IF(OR($G1349="",$H1349=""),"",$G1349*$H1349)</f>
        <v/>
      </c>
      <c r="J1349" s="15"/>
      <c r="K1349" s="10"/>
    </row>
    <row r="1350" customFormat="false" ht="15" hidden="false" customHeight="false" outlineLevel="0" collapsed="false">
      <c r="A1350" s="15"/>
      <c r="B1350" s="10"/>
      <c r="C1350" s="16" t="str">
        <f aca="false">IF($B1350="","",IFERROR(INDEX(Clients!$B$5:$B$204,MATCH($B1350,Clients!$A$5:$A$204,0)),"Code client inconnu"))</f>
        <v/>
      </c>
      <c r="D1350" s="10"/>
      <c r="E1350" s="16" t="str">
        <f aca="false">IF($D1350="","",IFERROR(INDEX(Catalogue!$B$5:$B$304,MATCH($D1350,Catalogue!$A$5:$A$304,0)),"Code produit inconnu"))</f>
        <v/>
      </c>
      <c r="F1350" s="17" t="str">
        <f aca="false">IF($D1350="","",IFERROR(INDEX(Catalogue!$C$5:$C$304,MATCH($D1350,Catalogue!$A$5:$A$304,0)),""))</f>
        <v/>
      </c>
      <c r="G1350" s="10"/>
      <c r="H1350" s="18" t="str">
        <f aca="false">IF(OR($B1350="",$D1350=""),"",IFERROR(INDEX('Tarifs negocies'!$C$5:$C$404,MATCH($B1350&amp;"|"&amp;$D1350,'Tarifs negocies'!$D$5:$D$404,0)),IFERROR(INDEX(Catalogue!$D$5:$D$304,MATCH($D1350,Catalogue!$A$5:$A$304,0))*(1-IFERROR(INDEX(Clients!$F$5:$F$204,MATCH($B1350,Clients!$A$5:$A$204,0)),0)),"")))</f>
        <v/>
      </c>
      <c r="I1350" s="18" t="str">
        <f aca="false">IF(OR($G1350="",$H1350=""),"",$G1350*$H1350)</f>
        <v/>
      </c>
      <c r="J1350" s="15"/>
      <c r="K1350" s="10"/>
    </row>
    <row r="1351" customFormat="false" ht="15" hidden="false" customHeight="false" outlineLevel="0" collapsed="false">
      <c r="A1351" s="15"/>
      <c r="B1351" s="10"/>
      <c r="C1351" s="16" t="str">
        <f aca="false">IF($B1351="","",IFERROR(INDEX(Clients!$B$5:$B$204,MATCH($B1351,Clients!$A$5:$A$204,0)),"Code client inconnu"))</f>
        <v/>
      </c>
      <c r="D1351" s="10"/>
      <c r="E1351" s="16" t="str">
        <f aca="false">IF($D1351="","",IFERROR(INDEX(Catalogue!$B$5:$B$304,MATCH($D1351,Catalogue!$A$5:$A$304,0)),"Code produit inconnu"))</f>
        <v/>
      </c>
      <c r="F1351" s="17" t="str">
        <f aca="false">IF($D1351="","",IFERROR(INDEX(Catalogue!$C$5:$C$304,MATCH($D1351,Catalogue!$A$5:$A$304,0)),""))</f>
        <v/>
      </c>
      <c r="G1351" s="10"/>
      <c r="H1351" s="18" t="str">
        <f aca="false">IF(OR($B1351="",$D1351=""),"",IFERROR(INDEX('Tarifs negocies'!$C$5:$C$404,MATCH($B1351&amp;"|"&amp;$D1351,'Tarifs negocies'!$D$5:$D$404,0)),IFERROR(INDEX(Catalogue!$D$5:$D$304,MATCH($D1351,Catalogue!$A$5:$A$304,0))*(1-IFERROR(INDEX(Clients!$F$5:$F$204,MATCH($B1351,Clients!$A$5:$A$204,0)),0)),"")))</f>
        <v/>
      </c>
      <c r="I1351" s="18" t="str">
        <f aca="false">IF(OR($G1351="",$H1351=""),"",$G1351*$H1351)</f>
        <v/>
      </c>
      <c r="J1351" s="15"/>
      <c r="K1351" s="10"/>
    </row>
    <row r="1352" customFormat="false" ht="15" hidden="false" customHeight="false" outlineLevel="0" collapsed="false">
      <c r="A1352" s="15"/>
      <c r="B1352" s="10"/>
      <c r="C1352" s="16" t="str">
        <f aca="false">IF($B1352="","",IFERROR(INDEX(Clients!$B$5:$B$204,MATCH($B1352,Clients!$A$5:$A$204,0)),"Code client inconnu"))</f>
        <v/>
      </c>
      <c r="D1352" s="10"/>
      <c r="E1352" s="16" t="str">
        <f aca="false">IF($D1352="","",IFERROR(INDEX(Catalogue!$B$5:$B$304,MATCH($D1352,Catalogue!$A$5:$A$304,0)),"Code produit inconnu"))</f>
        <v/>
      </c>
      <c r="F1352" s="17" t="str">
        <f aca="false">IF($D1352="","",IFERROR(INDEX(Catalogue!$C$5:$C$304,MATCH($D1352,Catalogue!$A$5:$A$304,0)),""))</f>
        <v/>
      </c>
      <c r="G1352" s="10"/>
      <c r="H1352" s="18" t="str">
        <f aca="false">IF(OR($B1352="",$D1352=""),"",IFERROR(INDEX('Tarifs negocies'!$C$5:$C$404,MATCH($B1352&amp;"|"&amp;$D1352,'Tarifs negocies'!$D$5:$D$404,0)),IFERROR(INDEX(Catalogue!$D$5:$D$304,MATCH($D1352,Catalogue!$A$5:$A$304,0))*(1-IFERROR(INDEX(Clients!$F$5:$F$204,MATCH($B1352,Clients!$A$5:$A$204,0)),0)),"")))</f>
        <v/>
      </c>
      <c r="I1352" s="18" t="str">
        <f aca="false">IF(OR($G1352="",$H1352=""),"",$G1352*$H1352)</f>
        <v/>
      </c>
      <c r="J1352" s="15"/>
      <c r="K1352" s="10"/>
    </row>
    <row r="1353" customFormat="false" ht="15" hidden="false" customHeight="false" outlineLevel="0" collapsed="false">
      <c r="A1353" s="15"/>
      <c r="B1353" s="10"/>
      <c r="C1353" s="16" t="str">
        <f aca="false">IF($B1353="","",IFERROR(INDEX(Clients!$B$5:$B$204,MATCH($B1353,Clients!$A$5:$A$204,0)),"Code client inconnu"))</f>
        <v/>
      </c>
      <c r="D1353" s="10"/>
      <c r="E1353" s="16" t="str">
        <f aca="false">IF($D1353="","",IFERROR(INDEX(Catalogue!$B$5:$B$304,MATCH($D1353,Catalogue!$A$5:$A$304,0)),"Code produit inconnu"))</f>
        <v/>
      </c>
      <c r="F1353" s="17" t="str">
        <f aca="false">IF($D1353="","",IFERROR(INDEX(Catalogue!$C$5:$C$304,MATCH($D1353,Catalogue!$A$5:$A$304,0)),""))</f>
        <v/>
      </c>
      <c r="G1353" s="10"/>
      <c r="H1353" s="18" t="str">
        <f aca="false">IF(OR($B1353="",$D1353=""),"",IFERROR(INDEX('Tarifs negocies'!$C$5:$C$404,MATCH($B1353&amp;"|"&amp;$D1353,'Tarifs negocies'!$D$5:$D$404,0)),IFERROR(INDEX(Catalogue!$D$5:$D$304,MATCH($D1353,Catalogue!$A$5:$A$304,0))*(1-IFERROR(INDEX(Clients!$F$5:$F$204,MATCH($B1353,Clients!$A$5:$A$204,0)),0)),"")))</f>
        <v/>
      </c>
      <c r="I1353" s="18" t="str">
        <f aca="false">IF(OR($G1353="",$H1353=""),"",$G1353*$H1353)</f>
        <v/>
      </c>
      <c r="J1353" s="15"/>
      <c r="K1353" s="10"/>
    </row>
    <row r="1354" customFormat="false" ht="15" hidden="false" customHeight="false" outlineLevel="0" collapsed="false">
      <c r="A1354" s="15"/>
      <c r="B1354" s="10"/>
      <c r="C1354" s="16" t="str">
        <f aca="false">IF($B1354="","",IFERROR(INDEX(Clients!$B$5:$B$204,MATCH($B1354,Clients!$A$5:$A$204,0)),"Code client inconnu"))</f>
        <v/>
      </c>
      <c r="D1354" s="10"/>
      <c r="E1354" s="16" t="str">
        <f aca="false">IF($D1354="","",IFERROR(INDEX(Catalogue!$B$5:$B$304,MATCH($D1354,Catalogue!$A$5:$A$304,0)),"Code produit inconnu"))</f>
        <v/>
      </c>
      <c r="F1354" s="17" t="str">
        <f aca="false">IF($D1354="","",IFERROR(INDEX(Catalogue!$C$5:$C$304,MATCH($D1354,Catalogue!$A$5:$A$304,0)),""))</f>
        <v/>
      </c>
      <c r="G1354" s="10"/>
      <c r="H1354" s="18" t="str">
        <f aca="false">IF(OR($B1354="",$D1354=""),"",IFERROR(INDEX('Tarifs negocies'!$C$5:$C$404,MATCH($B1354&amp;"|"&amp;$D1354,'Tarifs negocies'!$D$5:$D$404,0)),IFERROR(INDEX(Catalogue!$D$5:$D$304,MATCH($D1354,Catalogue!$A$5:$A$304,0))*(1-IFERROR(INDEX(Clients!$F$5:$F$204,MATCH($B1354,Clients!$A$5:$A$204,0)),0)),"")))</f>
        <v/>
      </c>
      <c r="I1354" s="18" t="str">
        <f aca="false">IF(OR($G1354="",$H1354=""),"",$G1354*$H1354)</f>
        <v/>
      </c>
      <c r="J1354" s="15"/>
      <c r="K1354" s="10"/>
    </row>
    <row r="1355" customFormat="false" ht="15" hidden="false" customHeight="false" outlineLevel="0" collapsed="false">
      <c r="A1355" s="15"/>
      <c r="B1355" s="10"/>
      <c r="C1355" s="16" t="str">
        <f aca="false">IF($B1355="","",IFERROR(INDEX(Clients!$B$5:$B$204,MATCH($B1355,Clients!$A$5:$A$204,0)),"Code client inconnu"))</f>
        <v/>
      </c>
      <c r="D1355" s="10"/>
      <c r="E1355" s="16" t="str">
        <f aca="false">IF($D1355="","",IFERROR(INDEX(Catalogue!$B$5:$B$304,MATCH($D1355,Catalogue!$A$5:$A$304,0)),"Code produit inconnu"))</f>
        <v/>
      </c>
      <c r="F1355" s="17" t="str">
        <f aca="false">IF($D1355="","",IFERROR(INDEX(Catalogue!$C$5:$C$304,MATCH($D1355,Catalogue!$A$5:$A$304,0)),""))</f>
        <v/>
      </c>
      <c r="G1355" s="10"/>
      <c r="H1355" s="18" t="str">
        <f aca="false">IF(OR($B1355="",$D1355=""),"",IFERROR(INDEX('Tarifs negocies'!$C$5:$C$404,MATCH($B1355&amp;"|"&amp;$D1355,'Tarifs negocies'!$D$5:$D$404,0)),IFERROR(INDEX(Catalogue!$D$5:$D$304,MATCH($D1355,Catalogue!$A$5:$A$304,0))*(1-IFERROR(INDEX(Clients!$F$5:$F$204,MATCH($B1355,Clients!$A$5:$A$204,0)),0)),"")))</f>
        <v/>
      </c>
      <c r="I1355" s="18" t="str">
        <f aca="false">IF(OR($G1355="",$H1355=""),"",$G1355*$H1355)</f>
        <v/>
      </c>
      <c r="J1355" s="15"/>
      <c r="K1355" s="10"/>
    </row>
    <row r="1356" customFormat="false" ht="15" hidden="false" customHeight="false" outlineLevel="0" collapsed="false">
      <c r="A1356" s="15"/>
      <c r="B1356" s="10"/>
      <c r="C1356" s="16" t="str">
        <f aca="false">IF($B1356="","",IFERROR(INDEX(Clients!$B$5:$B$204,MATCH($B1356,Clients!$A$5:$A$204,0)),"Code client inconnu"))</f>
        <v/>
      </c>
      <c r="D1356" s="10"/>
      <c r="E1356" s="16" t="str">
        <f aca="false">IF($D1356="","",IFERROR(INDEX(Catalogue!$B$5:$B$304,MATCH($D1356,Catalogue!$A$5:$A$304,0)),"Code produit inconnu"))</f>
        <v/>
      </c>
      <c r="F1356" s="17" t="str">
        <f aca="false">IF($D1356="","",IFERROR(INDEX(Catalogue!$C$5:$C$304,MATCH($D1356,Catalogue!$A$5:$A$304,0)),""))</f>
        <v/>
      </c>
      <c r="G1356" s="10"/>
      <c r="H1356" s="18" t="str">
        <f aca="false">IF(OR($B1356="",$D1356=""),"",IFERROR(INDEX('Tarifs negocies'!$C$5:$C$404,MATCH($B1356&amp;"|"&amp;$D1356,'Tarifs negocies'!$D$5:$D$404,0)),IFERROR(INDEX(Catalogue!$D$5:$D$304,MATCH($D1356,Catalogue!$A$5:$A$304,0))*(1-IFERROR(INDEX(Clients!$F$5:$F$204,MATCH($B1356,Clients!$A$5:$A$204,0)),0)),"")))</f>
        <v/>
      </c>
      <c r="I1356" s="18" t="str">
        <f aca="false">IF(OR($G1356="",$H1356=""),"",$G1356*$H1356)</f>
        <v/>
      </c>
      <c r="J1356" s="15"/>
      <c r="K1356" s="10"/>
    </row>
    <row r="1357" customFormat="false" ht="15" hidden="false" customHeight="false" outlineLevel="0" collapsed="false">
      <c r="A1357" s="15"/>
      <c r="B1357" s="10"/>
      <c r="C1357" s="16" t="str">
        <f aca="false">IF($B1357="","",IFERROR(INDEX(Clients!$B$5:$B$204,MATCH($B1357,Clients!$A$5:$A$204,0)),"Code client inconnu"))</f>
        <v/>
      </c>
      <c r="D1357" s="10"/>
      <c r="E1357" s="16" t="str">
        <f aca="false">IF($D1357="","",IFERROR(INDEX(Catalogue!$B$5:$B$304,MATCH($D1357,Catalogue!$A$5:$A$304,0)),"Code produit inconnu"))</f>
        <v/>
      </c>
      <c r="F1357" s="17" t="str">
        <f aca="false">IF($D1357="","",IFERROR(INDEX(Catalogue!$C$5:$C$304,MATCH($D1357,Catalogue!$A$5:$A$304,0)),""))</f>
        <v/>
      </c>
      <c r="G1357" s="10"/>
      <c r="H1357" s="18" t="str">
        <f aca="false">IF(OR($B1357="",$D1357=""),"",IFERROR(INDEX('Tarifs negocies'!$C$5:$C$404,MATCH($B1357&amp;"|"&amp;$D1357,'Tarifs negocies'!$D$5:$D$404,0)),IFERROR(INDEX(Catalogue!$D$5:$D$304,MATCH($D1357,Catalogue!$A$5:$A$304,0))*(1-IFERROR(INDEX(Clients!$F$5:$F$204,MATCH($B1357,Clients!$A$5:$A$204,0)),0)),"")))</f>
        <v/>
      </c>
      <c r="I1357" s="18" t="str">
        <f aca="false">IF(OR($G1357="",$H1357=""),"",$G1357*$H1357)</f>
        <v/>
      </c>
      <c r="J1357" s="15"/>
      <c r="K1357" s="10"/>
    </row>
    <row r="1358" customFormat="false" ht="15" hidden="false" customHeight="false" outlineLevel="0" collapsed="false">
      <c r="A1358" s="15"/>
      <c r="B1358" s="10"/>
      <c r="C1358" s="16" t="str">
        <f aca="false">IF($B1358="","",IFERROR(INDEX(Clients!$B$5:$B$204,MATCH($B1358,Clients!$A$5:$A$204,0)),"Code client inconnu"))</f>
        <v/>
      </c>
      <c r="D1358" s="10"/>
      <c r="E1358" s="16" t="str">
        <f aca="false">IF($D1358="","",IFERROR(INDEX(Catalogue!$B$5:$B$304,MATCH($D1358,Catalogue!$A$5:$A$304,0)),"Code produit inconnu"))</f>
        <v/>
      </c>
      <c r="F1358" s="17" t="str">
        <f aca="false">IF($D1358="","",IFERROR(INDEX(Catalogue!$C$5:$C$304,MATCH($D1358,Catalogue!$A$5:$A$304,0)),""))</f>
        <v/>
      </c>
      <c r="G1358" s="10"/>
      <c r="H1358" s="18" t="str">
        <f aca="false">IF(OR($B1358="",$D1358=""),"",IFERROR(INDEX('Tarifs negocies'!$C$5:$C$404,MATCH($B1358&amp;"|"&amp;$D1358,'Tarifs negocies'!$D$5:$D$404,0)),IFERROR(INDEX(Catalogue!$D$5:$D$304,MATCH($D1358,Catalogue!$A$5:$A$304,0))*(1-IFERROR(INDEX(Clients!$F$5:$F$204,MATCH($B1358,Clients!$A$5:$A$204,0)),0)),"")))</f>
        <v/>
      </c>
      <c r="I1358" s="18" t="str">
        <f aca="false">IF(OR($G1358="",$H1358=""),"",$G1358*$H1358)</f>
        <v/>
      </c>
      <c r="J1358" s="15"/>
      <c r="K1358" s="10"/>
    </row>
    <row r="1359" customFormat="false" ht="15" hidden="false" customHeight="false" outlineLevel="0" collapsed="false">
      <c r="A1359" s="15"/>
      <c r="B1359" s="10"/>
      <c r="C1359" s="16" t="str">
        <f aca="false">IF($B1359="","",IFERROR(INDEX(Clients!$B$5:$B$204,MATCH($B1359,Clients!$A$5:$A$204,0)),"Code client inconnu"))</f>
        <v/>
      </c>
      <c r="D1359" s="10"/>
      <c r="E1359" s="16" t="str">
        <f aca="false">IF($D1359="","",IFERROR(INDEX(Catalogue!$B$5:$B$304,MATCH($D1359,Catalogue!$A$5:$A$304,0)),"Code produit inconnu"))</f>
        <v/>
      </c>
      <c r="F1359" s="17" t="str">
        <f aca="false">IF($D1359="","",IFERROR(INDEX(Catalogue!$C$5:$C$304,MATCH($D1359,Catalogue!$A$5:$A$304,0)),""))</f>
        <v/>
      </c>
      <c r="G1359" s="10"/>
      <c r="H1359" s="18" t="str">
        <f aca="false">IF(OR($B1359="",$D1359=""),"",IFERROR(INDEX('Tarifs negocies'!$C$5:$C$404,MATCH($B1359&amp;"|"&amp;$D1359,'Tarifs negocies'!$D$5:$D$404,0)),IFERROR(INDEX(Catalogue!$D$5:$D$304,MATCH($D1359,Catalogue!$A$5:$A$304,0))*(1-IFERROR(INDEX(Clients!$F$5:$F$204,MATCH($B1359,Clients!$A$5:$A$204,0)),0)),"")))</f>
        <v/>
      </c>
      <c r="I1359" s="18" t="str">
        <f aca="false">IF(OR($G1359="",$H1359=""),"",$G1359*$H1359)</f>
        <v/>
      </c>
      <c r="J1359" s="15"/>
      <c r="K1359" s="10"/>
    </row>
    <row r="1360" customFormat="false" ht="15" hidden="false" customHeight="false" outlineLevel="0" collapsed="false">
      <c r="A1360" s="15"/>
      <c r="B1360" s="10"/>
      <c r="C1360" s="16" t="str">
        <f aca="false">IF($B1360="","",IFERROR(INDEX(Clients!$B$5:$B$204,MATCH($B1360,Clients!$A$5:$A$204,0)),"Code client inconnu"))</f>
        <v/>
      </c>
      <c r="D1360" s="10"/>
      <c r="E1360" s="16" t="str">
        <f aca="false">IF($D1360="","",IFERROR(INDEX(Catalogue!$B$5:$B$304,MATCH($D1360,Catalogue!$A$5:$A$304,0)),"Code produit inconnu"))</f>
        <v/>
      </c>
      <c r="F1360" s="17" t="str">
        <f aca="false">IF($D1360="","",IFERROR(INDEX(Catalogue!$C$5:$C$304,MATCH($D1360,Catalogue!$A$5:$A$304,0)),""))</f>
        <v/>
      </c>
      <c r="G1360" s="10"/>
      <c r="H1360" s="18" t="str">
        <f aca="false">IF(OR($B1360="",$D1360=""),"",IFERROR(INDEX('Tarifs negocies'!$C$5:$C$404,MATCH($B1360&amp;"|"&amp;$D1360,'Tarifs negocies'!$D$5:$D$404,0)),IFERROR(INDEX(Catalogue!$D$5:$D$304,MATCH($D1360,Catalogue!$A$5:$A$304,0))*(1-IFERROR(INDEX(Clients!$F$5:$F$204,MATCH($B1360,Clients!$A$5:$A$204,0)),0)),"")))</f>
        <v/>
      </c>
      <c r="I1360" s="18" t="str">
        <f aca="false">IF(OR($G1360="",$H1360=""),"",$G1360*$H1360)</f>
        <v/>
      </c>
      <c r="J1360" s="15"/>
      <c r="K1360" s="10"/>
    </row>
    <row r="1361" customFormat="false" ht="15" hidden="false" customHeight="false" outlineLevel="0" collapsed="false">
      <c r="A1361" s="15"/>
      <c r="B1361" s="10"/>
      <c r="C1361" s="16" t="str">
        <f aca="false">IF($B1361="","",IFERROR(INDEX(Clients!$B$5:$B$204,MATCH($B1361,Clients!$A$5:$A$204,0)),"Code client inconnu"))</f>
        <v/>
      </c>
      <c r="D1361" s="10"/>
      <c r="E1361" s="16" t="str">
        <f aca="false">IF($D1361="","",IFERROR(INDEX(Catalogue!$B$5:$B$304,MATCH($D1361,Catalogue!$A$5:$A$304,0)),"Code produit inconnu"))</f>
        <v/>
      </c>
      <c r="F1361" s="17" t="str">
        <f aca="false">IF($D1361="","",IFERROR(INDEX(Catalogue!$C$5:$C$304,MATCH($D1361,Catalogue!$A$5:$A$304,0)),""))</f>
        <v/>
      </c>
      <c r="G1361" s="10"/>
      <c r="H1361" s="18" t="str">
        <f aca="false">IF(OR($B1361="",$D1361=""),"",IFERROR(INDEX('Tarifs negocies'!$C$5:$C$404,MATCH($B1361&amp;"|"&amp;$D1361,'Tarifs negocies'!$D$5:$D$404,0)),IFERROR(INDEX(Catalogue!$D$5:$D$304,MATCH($D1361,Catalogue!$A$5:$A$304,0))*(1-IFERROR(INDEX(Clients!$F$5:$F$204,MATCH($B1361,Clients!$A$5:$A$204,0)),0)),"")))</f>
        <v/>
      </c>
      <c r="I1361" s="18" t="str">
        <f aca="false">IF(OR($G1361="",$H1361=""),"",$G1361*$H1361)</f>
        <v/>
      </c>
      <c r="J1361" s="15"/>
      <c r="K1361" s="10"/>
    </row>
    <row r="1362" customFormat="false" ht="15" hidden="false" customHeight="false" outlineLevel="0" collapsed="false">
      <c r="A1362" s="15"/>
      <c r="B1362" s="10"/>
      <c r="C1362" s="16" t="str">
        <f aca="false">IF($B1362="","",IFERROR(INDEX(Clients!$B$5:$B$204,MATCH($B1362,Clients!$A$5:$A$204,0)),"Code client inconnu"))</f>
        <v/>
      </c>
      <c r="D1362" s="10"/>
      <c r="E1362" s="16" t="str">
        <f aca="false">IF($D1362="","",IFERROR(INDEX(Catalogue!$B$5:$B$304,MATCH($D1362,Catalogue!$A$5:$A$304,0)),"Code produit inconnu"))</f>
        <v/>
      </c>
      <c r="F1362" s="17" t="str">
        <f aca="false">IF($D1362="","",IFERROR(INDEX(Catalogue!$C$5:$C$304,MATCH($D1362,Catalogue!$A$5:$A$304,0)),""))</f>
        <v/>
      </c>
      <c r="G1362" s="10"/>
      <c r="H1362" s="18" t="str">
        <f aca="false">IF(OR($B1362="",$D1362=""),"",IFERROR(INDEX('Tarifs negocies'!$C$5:$C$404,MATCH($B1362&amp;"|"&amp;$D1362,'Tarifs negocies'!$D$5:$D$404,0)),IFERROR(INDEX(Catalogue!$D$5:$D$304,MATCH($D1362,Catalogue!$A$5:$A$304,0))*(1-IFERROR(INDEX(Clients!$F$5:$F$204,MATCH($B1362,Clients!$A$5:$A$204,0)),0)),"")))</f>
        <v/>
      </c>
      <c r="I1362" s="18" t="str">
        <f aca="false">IF(OR($G1362="",$H1362=""),"",$G1362*$H1362)</f>
        <v/>
      </c>
      <c r="J1362" s="15"/>
      <c r="K1362" s="10"/>
    </row>
    <row r="1363" customFormat="false" ht="15" hidden="false" customHeight="false" outlineLevel="0" collapsed="false">
      <c r="A1363" s="15"/>
      <c r="B1363" s="10"/>
      <c r="C1363" s="16" t="str">
        <f aca="false">IF($B1363="","",IFERROR(INDEX(Clients!$B$5:$B$204,MATCH($B1363,Clients!$A$5:$A$204,0)),"Code client inconnu"))</f>
        <v/>
      </c>
      <c r="D1363" s="10"/>
      <c r="E1363" s="16" t="str">
        <f aca="false">IF($D1363="","",IFERROR(INDEX(Catalogue!$B$5:$B$304,MATCH($D1363,Catalogue!$A$5:$A$304,0)),"Code produit inconnu"))</f>
        <v/>
      </c>
      <c r="F1363" s="17" t="str">
        <f aca="false">IF($D1363="","",IFERROR(INDEX(Catalogue!$C$5:$C$304,MATCH($D1363,Catalogue!$A$5:$A$304,0)),""))</f>
        <v/>
      </c>
      <c r="G1363" s="10"/>
      <c r="H1363" s="18" t="str">
        <f aca="false">IF(OR($B1363="",$D1363=""),"",IFERROR(INDEX('Tarifs negocies'!$C$5:$C$404,MATCH($B1363&amp;"|"&amp;$D1363,'Tarifs negocies'!$D$5:$D$404,0)),IFERROR(INDEX(Catalogue!$D$5:$D$304,MATCH($D1363,Catalogue!$A$5:$A$304,0))*(1-IFERROR(INDEX(Clients!$F$5:$F$204,MATCH($B1363,Clients!$A$5:$A$204,0)),0)),"")))</f>
        <v/>
      </c>
      <c r="I1363" s="18" t="str">
        <f aca="false">IF(OR($G1363="",$H1363=""),"",$G1363*$H1363)</f>
        <v/>
      </c>
      <c r="J1363" s="15"/>
      <c r="K1363" s="10"/>
    </row>
    <row r="1364" customFormat="false" ht="15" hidden="false" customHeight="false" outlineLevel="0" collapsed="false">
      <c r="A1364" s="15"/>
      <c r="B1364" s="10"/>
      <c r="C1364" s="16" t="str">
        <f aca="false">IF($B1364="","",IFERROR(INDEX(Clients!$B$5:$B$204,MATCH($B1364,Clients!$A$5:$A$204,0)),"Code client inconnu"))</f>
        <v/>
      </c>
      <c r="D1364" s="10"/>
      <c r="E1364" s="16" t="str">
        <f aca="false">IF($D1364="","",IFERROR(INDEX(Catalogue!$B$5:$B$304,MATCH($D1364,Catalogue!$A$5:$A$304,0)),"Code produit inconnu"))</f>
        <v/>
      </c>
      <c r="F1364" s="17" t="str">
        <f aca="false">IF($D1364="","",IFERROR(INDEX(Catalogue!$C$5:$C$304,MATCH($D1364,Catalogue!$A$5:$A$304,0)),""))</f>
        <v/>
      </c>
      <c r="G1364" s="10"/>
      <c r="H1364" s="18" t="str">
        <f aca="false">IF(OR($B1364="",$D1364=""),"",IFERROR(INDEX('Tarifs negocies'!$C$5:$C$404,MATCH($B1364&amp;"|"&amp;$D1364,'Tarifs negocies'!$D$5:$D$404,0)),IFERROR(INDEX(Catalogue!$D$5:$D$304,MATCH($D1364,Catalogue!$A$5:$A$304,0))*(1-IFERROR(INDEX(Clients!$F$5:$F$204,MATCH($B1364,Clients!$A$5:$A$204,0)),0)),"")))</f>
        <v/>
      </c>
      <c r="I1364" s="18" t="str">
        <f aca="false">IF(OR($G1364="",$H1364=""),"",$G1364*$H1364)</f>
        <v/>
      </c>
      <c r="J1364" s="15"/>
      <c r="K1364" s="10"/>
    </row>
    <row r="1365" customFormat="false" ht="15" hidden="false" customHeight="false" outlineLevel="0" collapsed="false">
      <c r="A1365" s="15"/>
      <c r="B1365" s="10"/>
      <c r="C1365" s="16" t="str">
        <f aca="false">IF($B1365="","",IFERROR(INDEX(Clients!$B$5:$B$204,MATCH($B1365,Clients!$A$5:$A$204,0)),"Code client inconnu"))</f>
        <v/>
      </c>
      <c r="D1365" s="10"/>
      <c r="E1365" s="16" t="str">
        <f aca="false">IF($D1365="","",IFERROR(INDEX(Catalogue!$B$5:$B$304,MATCH($D1365,Catalogue!$A$5:$A$304,0)),"Code produit inconnu"))</f>
        <v/>
      </c>
      <c r="F1365" s="17" t="str">
        <f aca="false">IF($D1365="","",IFERROR(INDEX(Catalogue!$C$5:$C$304,MATCH($D1365,Catalogue!$A$5:$A$304,0)),""))</f>
        <v/>
      </c>
      <c r="G1365" s="10"/>
      <c r="H1365" s="18" t="str">
        <f aca="false">IF(OR($B1365="",$D1365=""),"",IFERROR(INDEX('Tarifs negocies'!$C$5:$C$404,MATCH($B1365&amp;"|"&amp;$D1365,'Tarifs negocies'!$D$5:$D$404,0)),IFERROR(INDEX(Catalogue!$D$5:$D$304,MATCH($D1365,Catalogue!$A$5:$A$304,0))*(1-IFERROR(INDEX(Clients!$F$5:$F$204,MATCH($B1365,Clients!$A$5:$A$204,0)),0)),"")))</f>
        <v/>
      </c>
      <c r="I1365" s="18" t="str">
        <f aca="false">IF(OR($G1365="",$H1365=""),"",$G1365*$H1365)</f>
        <v/>
      </c>
      <c r="J1365" s="15"/>
      <c r="K1365" s="10"/>
    </row>
    <row r="1366" customFormat="false" ht="15" hidden="false" customHeight="false" outlineLevel="0" collapsed="false">
      <c r="A1366" s="15"/>
      <c r="B1366" s="10"/>
      <c r="C1366" s="16" t="str">
        <f aca="false">IF($B1366="","",IFERROR(INDEX(Clients!$B$5:$B$204,MATCH($B1366,Clients!$A$5:$A$204,0)),"Code client inconnu"))</f>
        <v/>
      </c>
      <c r="D1366" s="10"/>
      <c r="E1366" s="16" t="str">
        <f aca="false">IF($D1366="","",IFERROR(INDEX(Catalogue!$B$5:$B$304,MATCH($D1366,Catalogue!$A$5:$A$304,0)),"Code produit inconnu"))</f>
        <v/>
      </c>
      <c r="F1366" s="17" t="str">
        <f aca="false">IF($D1366="","",IFERROR(INDEX(Catalogue!$C$5:$C$304,MATCH($D1366,Catalogue!$A$5:$A$304,0)),""))</f>
        <v/>
      </c>
      <c r="G1366" s="10"/>
      <c r="H1366" s="18" t="str">
        <f aca="false">IF(OR($B1366="",$D1366=""),"",IFERROR(INDEX('Tarifs negocies'!$C$5:$C$404,MATCH($B1366&amp;"|"&amp;$D1366,'Tarifs negocies'!$D$5:$D$404,0)),IFERROR(INDEX(Catalogue!$D$5:$D$304,MATCH($D1366,Catalogue!$A$5:$A$304,0))*(1-IFERROR(INDEX(Clients!$F$5:$F$204,MATCH($B1366,Clients!$A$5:$A$204,0)),0)),"")))</f>
        <v/>
      </c>
      <c r="I1366" s="18" t="str">
        <f aca="false">IF(OR($G1366="",$H1366=""),"",$G1366*$H1366)</f>
        <v/>
      </c>
      <c r="J1366" s="15"/>
      <c r="K1366" s="10"/>
    </row>
    <row r="1367" customFormat="false" ht="15" hidden="false" customHeight="false" outlineLevel="0" collapsed="false">
      <c r="A1367" s="15"/>
      <c r="B1367" s="10"/>
      <c r="C1367" s="16" t="str">
        <f aca="false">IF($B1367="","",IFERROR(INDEX(Clients!$B$5:$B$204,MATCH($B1367,Clients!$A$5:$A$204,0)),"Code client inconnu"))</f>
        <v/>
      </c>
      <c r="D1367" s="10"/>
      <c r="E1367" s="16" t="str">
        <f aca="false">IF($D1367="","",IFERROR(INDEX(Catalogue!$B$5:$B$304,MATCH($D1367,Catalogue!$A$5:$A$304,0)),"Code produit inconnu"))</f>
        <v/>
      </c>
      <c r="F1367" s="17" t="str">
        <f aca="false">IF($D1367="","",IFERROR(INDEX(Catalogue!$C$5:$C$304,MATCH($D1367,Catalogue!$A$5:$A$304,0)),""))</f>
        <v/>
      </c>
      <c r="G1367" s="10"/>
      <c r="H1367" s="18" t="str">
        <f aca="false">IF(OR($B1367="",$D1367=""),"",IFERROR(INDEX('Tarifs negocies'!$C$5:$C$404,MATCH($B1367&amp;"|"&amp;$D1367,'Tarifs negocies'!$D$5:$D$404,0)),IFERROR(INDEX(Catalogue!$D$5:$D$304,MATCH($D1367,Catalogue!$A$5:$A$304,0))*(1-IFERROR(INDEX(Clients!$F$5:$F$204,MATCH($B1367,Clients!$A$5:$A$204,0)),0)),"")))</f>
        <v/>
      </c>
      <c r="I1367" s="18" t="str">
        <f aca="false">IF(OR($G1367="",$H1367=""),"",$G1367*$H1367)</f>
        <v/>
      </c>
      <c r="J1367" s="15"/>
      <c r="K1367" s="10"/>
    </row>
    <row r="1368" customFormat="false" ht="15" hidden="false" customHeight="false" outlineLevel="0" collapsed="false">
      <c r="A1368" s="15"/>
      <c r="B1368" s="10"/>
      <c r="C1368" s="16" t="str">
        <f aca="false">IF($B1368="","",IFERROR(INDEX(Clients!$B$5:$B$204,MATCH($B1368,Clients!$A$5:$A$204,0)),"Code client inconnu"))</f>
        <v/>
      </c>
      <c r="D1368" s="10"/>
      <c r="E1368" s="16" t="str">
        <f aca="false">IF($D1368="","",IFERROR(INDEX(Catalogue!$B$5:$B$304,MATCH($D1368,Catalogue!$A$5:$A$304,0)),"Code produit inconnu"))</f>
        <v/>
      </c>
      <c r="F1368" s="17" t="str">
        <f aca="false">IF($D1368="","",IFERROR(INDEX(Catalogue!$C$5:$C$304,MATCH($D1368,Catalogue!$A$5:$A$304,0)),""))</f>
        <v/>
      </c>
      <c r="G1368" s="10"/>
      <c r="H1368" s="18" t="str">
        <f aca="false">IF(OR($B1368="",$D1368=""),"",IFERROR(INDEX('Tarifs negocies'!$C$5:$C$404,MATCH($B1368&amp;"|"&amp;$D1368,'Tarifs negocies'!$D$5:$D$404,0)),IFERROR(INDEX(Catalogue!$D$5:$D$304,MATCH($D1368,Catalogue!$A$5:$A$304,0))*(1-IFERROR(INDEX(Clients!$F$5:$F$204,MATCH($B1368,Clients!$A$5:$A$204,0)),0)),"")))</f>
        <v/>
      </c>
      <c r="I1368" s="18" t="str">
        <f aca="false">IF(OR($G1368="",$H1368=""),"",$G1368*$H1368)</f>
        <v/>
      </c>
      <c r="J1368" s="15"/>
      <c r="K1368" s="10"/>
    </row>
    <row r="1369" customFormat="false" ht="15" hidden="false" customHeight="false" outlineLevel="0" collapsed="false">
      <c r="A1369" s="15"/>
      <c r="B1369" s="10"/>
      <c r="C1369" s="16" t="str">
        <f aca="false">IF($B1369="","",IFERROR(INDEX(Clients!$B$5:$B$204,MATCH($B1369,Clients!$A$5:$A$204,0)),"Code client inconnu"))</f>
        <v/>
      </c>
      <c r="D1369" s="10"/>
      <c r="E1369" s="16" t="str">
        <f aca="false">IF($D1369="","",IFERROR(INDEX(Catalogue!$B$5:$B$304,MATCH($D1369,Catalogue!$A$5:$A$304,0)),"Code produit inconnu"))</f>
        <v/>
      </c>
      <c r="F1369" s="17" t="str">
        <f aca="false">IF($D1369="","",IFERROR(INDEX(Catalogue!$C$5:$C$304,MATCH($D1369,Catalogue!$A$5:$A$304,0)),""))</f>
        <v/>
      </c>
      <c r="G1369" s="10"/>
      <c r="H1369" s="18" t="str">
        <f aca="false">IF(OR($B1369="",$D1369=""),"",IFERROR(INDEX('Tarifs negocies'!$C$5:$C$404,MATCH($B1369&amp;"|"&amp;$D1369,'Tarifs negocies'!$D$5:$D$404,0)),IFERROR(INDEX(Catalogue!$D$5:$D$304,MATCH($D1369,Catalogue!$A$5:$A$304,0))*(1-IFERROR(INDEX(Clients!$F$5:$F$204,MATCH($B1369,Clients!$A$5:$A$204,0)),0)),"")))</f>
        <v/>
      </c>
      <c r="I1369" s="18" t="str">
        <f aca="false">IF(OR($G1369="",$H1369=""),"",$G1369*$H1369)</f>
        <v/>
      </c>
      <c r="J1369" s="15"/>
      <c r="K1369" s="10"/>
    </row>
    <row r="1370" customFormat="false" ht="15" hidden="false" customHeight="false" outlineLevel="0" collapsed="false">
      <c r="A1370" s="15"/>
      <c r="B1370" s="10"/>
      <c r="C1370" s="16" t="str">
        <f aca="false">IF($B1370="","",IFERROR(INDEX(Clients!$B$5:$B$204,MATCH($B1370,Clients!$A$5:$A$204,0)),"Code client inconnu"))</f>
        <v/>
      </c>
      <c r="D1370" s="10"/>
      <c r="E1370" s="16" t="str">
        <f aca="false">IF($D1370="","",IFERROR(INDEX(Catalogue!$B$5:$B$304,MATCH($D1370,Catalogue!$A$5:$A$304,0)),"Code produit inconnu"))</f>
        <v/>
      </c>
      <c r="F1370" s="17" t="str">
        <f aca="false">IF($D1370="","",IFERROR(INDEX(Catalogue!$C$5:$C$304,MATCH($D1370,Catalogue!$A$5:$A$304,0)),""))</f>
        <v/>
      </c>
      <c r="G1370" s="10"/>
      <c r="H1370" s="18" t="str">
        <f aca="false">IF(OR($B1370="",$D1370=""),"",IFERROR(INDEX('Tarifs negocies'!$C$5:$C$404,MATCH($B1370&amp;"|"&amp;$D1370,'Tarifs negocies'!$D$5:$D$404,0)),IFERROR(INDEX(Catalogue!$D$5:$D$304,MATCH($D1370,Catalogue!$A$5:$A$304,0))*(1-IFERROR(INDEX(Clients!$F$5:$F$204,MATCH($B1370,Clients!$A$5:$A$204,0)),0)),"")))</f>
        <v/>
      </c>
      <c r="I1370" s="18" t="str">
        <f aca="false">IF(OR($G1370="",$H1370=""),"",$G1370*$H1370)</f>
        <v/>
      </c>
      <c r="J1370" s="15"/>
      <c r="K1370" s="10"/>
    </row>
    <row r="1371" customFormat="false" ht="15" hidden="false" customHeight="false" outlineLevel="0" collapsed="false">
      <c r="A1371" s="15"/>
      <c r="B1371" s="10"/>
      <c r="C1371" s="16" t="str">
        <f aca="false">IF($B1371="","",IFERROR(INDEX(Clients!$B$5:$B$204,MATCH($B1371,Clients!$A$5:$A$204,0)),"Code client inconnu"))</f>
        <v/>
      </c>
      <c r="D1371" s="10"/>
      <c r="E1371" s="16" t="str">
        <f aca="false">IF($D1371="","",IFERROR(INDEX(Catalogue!$B$5:$B$304,MATCH($D1371,Catalogue!$A$5:$A$304,0)),"Code produit inconnu"))</f>
        <v/>
      </c>
      <c r="F1371" s="17" t="str">
        <f aca="false">IF($D1371="","",IFERROR(INDEX(Catalogue!$C$5:$C$304,MATCH($D1371,Catalogue!$A$5:$A$304,0)),""))</f>
        <v/>
      </c>
      <c r="G1371" s="10"/>
      <c r="H1371" s="18" t="str">
        <f aca="false">IF(OR($B1371="",$D1371=""),"",IFERROR(INDEX('Tarifs negocies'!$C$5:$C$404,MATCH($B1371&amp;"|"&amp;$D1371,'Tarifs negocies'!$D$5:$D$404,0)),IFERROR(INDEX(Catalogue!$D$5:$D$304,MATCH($D1371,Catalogue!$A$5:$A$304,0))*(1-IFERROR(INDEX(Clients!$F$5:$F$204,MATCH($B1371,Clients!$A$5:$A$204,0)),0)),"")))</f>
        <v/>
      </c>
      <c r="I1371" s="18" t="str">
        <f aca="false">IF(OR($G1371="",$H1371=""),"",$G1371*$H1371)</f>
        <v/>
      </c>
      <c r="J1371" s="15"/>
      <c r="K1371" s="10"/>
    </row>
    <row r="1372" customFormat="false" ht="15" hidden="false" customHeight="false" outlineLevel="0" collapsed="false">
      <c r="A1372" s="15"/>
      <c r="B1372" s="10"/>
      <c r="C1372" s="16" t="str">
        <f aca="false">IF($B1372="","",IFERROR(INDEX(Clients!$B$5:$B$204,MATCH($B1372,Clients!$A$5:$A$204,0)),"Code client inconnu"))</f>
        <v/>
      </c>
      <c r="D1372" s="10"/>
      <c r="E1372" s="16" t="str">
        <f aca="false">IF($D1372="","",IFERROR(INDEX(Catalogue!$B$5:$B$304,MATCH($D1372,Catalogue!$A$5:$A$304,0)),"Code produit inconnu"))</f>
        <v/>
      </c>
      <c r="F1372" s="17" t="str">
        <f aca="false">IF($D1372="","",IFERROR(INDEX(Catalogue!$C$5:$C$304,MATCH($D1372,Catalogue!$A$5:$A$304,0)),""))</f>
        <v/>
      </c>
      <c r="G1372" s="10"/>
      <c r="H1372" s="18" t="str">
        <f aca="false">IF(OR($B1372="",$D1372=""),"",IFERROR(INDEX('Tarifs negocies'!$C$5:$C$404,MATCH($B1372&amp;"|"&amp;$D1372,'Tarifs negocies'!$D$5:$D$404,0)),IFERROR(INDEX(Catalogue!$D$5:$D$304,MATCH($D1372,Catalogue!$A$5:$A$304,0))*(1-IFERROR(INDEX(Clients!$F$5:$F$204,MATCH($B1372,Clients!$A$5:$A$204,0)),0)),"")))</f>
        <v/>
      </c>
      <c r="I1372" s="18" t="str">
        <f aca="false">IF(OR($G1372="",$H1372=""),"",$G1372*$H1372)</f>
        <v/>
      </c>
      <c r="J1372" s="15"/>
      <c r="K1372" s="10"/>
    </row>
    <row r="1373" customFormat="false" ht="15" hidden="false" customHeight="false" outlineLevel="0" collapsed="false">
      <c r="A1373" s="15"/>
      <c r="B1373" s="10"/>
      <c r="C1373" s="16" t="str">
        <f aca="false">IF($B1373="","",IFERROR(INDEX(Clients!$B$5:$B$204,MATCH($B1373,Clients!$A$5:$A$204,0)),"Code client inconnu"))</f>
        <v/>
      </c>
      <c r="D1373" s="10"/>
      <c r="E1373" s="16" t="str">
        <f aca="false">IF($D1373="","",IFERROR(INDEX(Catalogue!$B$5:$B$304,MATCH($D1373,Catalogue!$A$5:$A$304,0)),"Code produit inconnu"))</f>
        <v/>
      </c>
      <c r="F1373" s="17" t="str">
        <f aca="false">IF($D1373="","",IFERROR(INDEX(Catalogue!$C$5:$C$304,MATCH($D1373,Catalogue!$A$5:$A$304,0)),""))</f>
        <v/>
      </c>
      <c r="G1373" s="10"/>
      <c r="H1373" s="18" t="str">
        <f aca="false">IF(OR($B1373="",$D1373=""),"",IFERROR(INDEX('Tarifs negocies'!$C$5:$C$404,MATCH($B1373&amp;"|"&amp;$D1373,'Tarifs negocies'!$D$5:$D$404,0)),IFERROR(INDEX(Catalogue!$D$5:$D$304,MATCH($D1373,Catalogue!$A$5:$A$304,0))*(1-IFERROR(INDEX(Clients!$F$5:$F$204,MATCH($B1373,Clients!$A$5:$A$204,0)),0)),"")))</f>
        <v/>
      </c>
      <c r="I1373" s="18" t="str">
        <f aca="false">IF(OR($G1373="",$H1373=""),"",$G1373*$H1373)</f>
        <v/>
      </c>
      <c r="J1373" s="15"/>
      <c r="K1373" s="10"/>
    </row>
    <row r="1374" customFormat="false" ht="15" hidden="false" customHeight="false" outlineLevel="0" collapsed="false">
      <c r="A1374" s="15"/>
      <c r="B1374" s="10"/>
      <c r="C1374" s="16" t="str">
        <f aca="false">IF($B1374="","",IFERROR(INDEX(Clients!$B$5:$B$204,MATCH($B1374,Clients!$A$5:$A$204,0)),"Code client inconnu"))</f>
        <v/>
      </c>
      <c r="D1374" s="10"/>
      <c r="E1374" s="16" t="str">
        <f aca="false">IF($D1374="","",IFERROR(INDEX(Catalogue!$B$5:$B$304,MATCH($D1374,Catalogue!$A$5:$A$304,0)),"Code produit inconnu"))</f>
        <v/>
      </c>
      <c r="F1374" s="17" t="str">
        <f aca="false">IF($D1374="","",IFERROR(INDEX(Catalogue!$C$5:$C$304,MATCH($D1374,Catalogue!$A$5:$A$304,0)),""))</f>
        <v/>
      </c>
      <c r="G1374" s="10"/>
      <c r="H1374" s="18" t="str">
        <f aca="false">IF(OR($B1374="",$D1374=""),"",IFERROR(INDEX('Tarifs negocies'!$C$5:$C$404,MATCH($B1374&amp;"|"&amp;$D1374,'Tarifs negocies'!$D$5:$D$404,0)),IFERROR(INDEX(Catalogue!$D$5:$D$304,MATCH($D1374,Catalogue!$A$5:$A$304,0))*(1-IFERROR(INDEX(Clients!$F$5:$F$204,MATCH($B1374,Clients!$A$5:$A$204,0)),0)),"")))</f>
        <v/>
      </c>
      <c r="I1374" s="18" t="str">
        <f aca="false">IF(OR($G1374="",$H1374=""),"",$G1374*$H1374)</f>
        <v/>
      </c>
      <c r="J1374" s="15"/>
      <c r="K1374" s="10"/>
    </row>
    <row r="1375" customFormat="false" ht="15" hidden="false" customHeight="false" outlineLevel="0" collapsed="false">
      <c r="A1375" s="15"/>
      <c r="B1375" s="10"/>
      <c r="C1375" s="16" t="str">
        <f aca="false">IF($B1375="","",IFERROR(INDEX(Clients!$B$5:$B$204,MATCH($B1375,Clients!$A$5:$A$204,0)),"Code client inconnu"))</f>
        <v/>
      </c>
      <c r="D1375" s="10"/>
      <c r="E1375" s="16" t="str">
        <f aca="false">IF($D1375="","",IFERROR(INDEX(Catalogue!$B$5:$B$304,MATCH($D1375,Catalogue!$A$5:$A$304,0)),"Code produit inconnu"))</f>
        <v/>
      </c>
      <c r="F1375" s="17" t="str">
        <f aca="false">IF($D1375="","",IFERROR(INDEX(Catalogue!$C$5:$C$304,MATCH($D1375,Catalogue!$A$5:$A$304,0)),""))</f>
        <v/>
      </c>
      <c r="G1375" s="10"/>
      <c r="H1375" s="18" t="str">
        <f aca="false">IF(OR($B1375="",$D1375=""),"",IFERROR(INDEX('Tarifs negocies'!$C$5:$C$404,MATCH($B1375&amp;"|"&amp;$D1375,'Tarifs negocies'!$D$5:$D$404,0)),IFERROR(INDEX(Catalogue!$D$5:$D$304,MATCH($D1375,Catalogue!$A$5:$A$304,0))*(1-IFERROR(INDEX(Clients!$F$5:$F$204,MATCH($B1375,Clients!$A$5:$A$204,0)),0)),"")))</f>
        <v/>
      </c>
      <c r="I1375" s="18" t="str">
        <f aca="false">IF(OR($G1375="",$H1375=""),"",$G1375*$H1375)</f>
        <v/>
      </c>
      <c r="J1375" s="15"/>
      <c r="K1375" s="10"/>
    </row>
    <row r="1376" customFormat="false" ht="15" hidden="false" customHeight="false" outlineLevel="0" collapsed="false">
      <c r="A1376" s="15"/>
      <c r="B1376" s="10"/>
      <c r="C1376" s="16" t="str">
        <f aca="false">IF($B1376="","",IFERROR(INDEX(Clients!$B$5:$B$204,MATCH($B1376,Clients!$A$5:$A$204,0)),"Code client inconnu"))</f>
        <v/>
      </c>
      <c r="D1376" s="10"/>
      <c r="E1376" s="16" t="str">
        <f aca="false">IF($D1376="","",IFERROR(INDEX(Catalogue!$B$5:$B$304,MATCH($D1376,Catalogue!$A$5:$A$304,0)),"Code produit inconnu"))</f>
        <v/>
      </c>
      <c r="F1376" s="17" t="str">
        <f aca="false">IF($D1376="","",IFERROR(INDEX(Catalogue!$C$5:$C$304,MATCH($D1376,Catalogue!$A$5:$A$304,0)),""))</f>
        <v/>
      </c>
      <c r="G1376" s="10"/>
      <c r="H1376" s="18" t="str">
        <f aca="false">IF(OR($B1376="",$D1376=""),"",IFERROR(INDEX('Tarifs negocies'!$C$5:$C$404,MATCH($B1376&amp;"|"&amp;$D1376,'Tarifs negocies'!$D$5:$D$404,0)),IFERROR(INDEX(Catalogue!$D$5:$D$304,MATCH($D1376,Catalogue!$A$5:$A$304,0))*(1-IFERROR(INDEX(Clients!$F$5:$F$204,MATCH($B1376,Clients!$A$5:$A$204,0)),0)),"")))</f>
        <v/>
      </c>
      <c r="I1376" s="18" t="str">
        <f aca="false">IF(OR($G1376="",$H1376=""),"",$G1376*$H1376)</f>
        <v/>
      </c>
      <c r="J1376" s="15"/>
      <c r="K1376" s="10"/>
    </row>
    <row r="1377" customFormat="false" ht="15" hidden="false" customHeight="false" outlineLevel="0" collapsed="false">
      <c r="A1377" s="15"/>
      <c r="B1377" s="10"/>
      <c r="C1377" s="16" t="str">
        <f aca="false">IF($B1377="","",IFERROR(INDEX(Clients!$B$5:$B$204,MATCH($B1377,Clients!$A$5:$A$204,0)),"Code client inconnu"))</f>
        <v/>
      </c>
      <c r="D1377" s="10"/>
      <c r="E1377" s="16" t="str">
        <f aca="false">IF($D1377="","",IFERROR(INDEX(Catalogue!$B$5:$B$304,MATCH($D1377,Catalogue!$A$5:$A$304,0)),"Code produit inconnu"))</f>
        <v/>
      </c>
      <c r="F1377" s="17" t="str">
        <f aca="false">IF($D1377="","",IFERROR(INDEX(Catalogue!$C$5:$C$304,MATCH($D1377,Catalogue!$A$5:$A$304,0)),""))</f>
        <v/>
      </c>
      <c r="G1377" s="10"/>
      <c r="H1377" s="18" t="str">
        <f aca="false">IF(OR($B1377="",$D1377=""),"",IFERROR(INDEX('Tarifs negocies'!$C$5:$C$404,MATCH($B1377&amp;"|"&amp;$D1377,'Tarifs negocies'!$D$5:$D$404,0)),IFERROR(INDEX(Catalogue!$D$5:$D$304,MATCH($D1377,Catalogue!$A$5:$A$304,0))*(1-IFERROR(INDEX(Clients!$F$5:$F$204,MATCH($B1377,Clients!$A$5:$A$204,0)),0)),"")))</f>
        <v/>
      </c>
      <c r="I1377" s="18" t="str">
        <f aca="false">IF(OR($G1377="",$H1377=""),"",$G1377*$H1377)</f>
        <v/>
      </c>
      <c r="J1377" s="15"/>
      <c r="K1377" s="10"/>
    </row>
    <row r="1378" customFormat="false" ht="15" hidden="false" customHeight="false" outlineLevel="0" collapsed="false">
      <c r="A1378" s="15"/>
      <c r="B1378" s="10"/>
      <c r="C1378" s="16" t="str">
        <f aca="false">IF($B1378="","",IFERROR(INDEX(Clients!$B$5:$B$204,MATCH($B1378,Clients!$A$5:$A$204,0)),"Code client inconnu"))</f>
        <v/>
      </c>
      <c r="D1378" s="10"/>
      <c r="E1378" s="16" t="str">
        <f aca="false">IF($D1378="","",IFERROR(INDEX(Catalogue!$B$5:$B$304,MATCH($D1378,Catalogue!$A$5:$A$304,0)),"Code produit inconnu"))</f>
        <v/>
      </c>
      <c r="F1378" s="17" t="str">
        <f aca="false">IF($D1378="","",IFERROR(INDEX(Catalogue!$C$5:$C$304,MATCH($D1378,Catalogue!$A$5:$A$304,0)),""))</f>
        <v/>
      </c>
      <c r="G1378" s="10"/>
      <c r="H1378" s="18" t="str">
        <f aca="false">IF(OR($B1378="",$D1378=""),"",IFERROR(INDEX('Tarifs negocies'!$C$5:$C$404,MATCH($B1378&amp;"|"&amp;$D1378,'Tarifs negocies'!$D$5:$D$404,0)),IFERROR(INDEX(Catalogue!$D$5:$D$304,MATCH($D1378,Catalogue!$A$5:$A$304,0))*(1-IFERROR(INDEX(Clients!$F$5:$F$204,MATCH($B1378,Clients!$A$5:$A$204,0)),0)),"")))</f>
        <v/>
      </c>
      <c r="I1378" s="18" t="str">
        <f aca="false">IF(OR($G1378="",$H1378=""),"",$G1378*$H1378)</f>
        <v/>
      </c>
      <c r="J1378" s="15"/>
      <c r="K1378" s="10"/>
    </row>
    <row r="1379" customFormat="false" ht="15" hidden="false" customHeight="false" outlineLevel="0" collapsed="false">
      <c r="A1379" s="15"/>
      <c r="B1379" s="10"/>
      <c r="C1379" s="16" t="str">
        <f aca="false">IF($B1379="","",IFERROR(INDEX(Clients!$B$5:$B$204,MATCH($B1379,Clients!$A$5:$A$204,0)),"Code client inconnu"))</f>
        <v/>
      </c>
      <c r="D1379" s="10"/>
      <c r="E1379" s="16" t="str">
        <f aca="false">IF($D1379="","",IFERROR(INDEX(Catalogue!$B$5:$B$304,MATCH($D1379,Catalogue!$A$5:$A$304,0)),"Code produit inconnu"))</f>
        <v/>
      </c>
      <c r="F1379" s="17" t="str">
        <f aca="false">IF($D1379="","",IFERROR(INDEX(Catalogue!$C$5:$C$304,MATCH($D1379,Catalogue!$A$5:$A$304,0)),""))</f>
        <v/>
      </c>
      <c r="G1379" s="10"/>
      <c r="H1379" s="18" t="str">
        <f aca="false">IF(OR($B1379="",$D1379=""),"",IFERROR(INDEX('Tarifs negocies'!$C$5:$C$404,MATCH($B1379&amp;"|"&amp;$D1379,'Tarifs negocies'!$D$5:$D$404,0)),IFERROR(INDEX(Catalogue!$D$5:$D$304,MATCH($D1379,Catalogue!$A$5:$A$304,0))*(1-IFERROR(INDEX(Clients!$F$5:$F$204,MATCH($B1379,Clients!$A$5:$A$204,0)),0)),"")))</f>
        <v/>
      </c>
      <c r="I1379" s="18" t="str">
        <f aca="false">IF(OR($G1379="",$H1379=""),"",$G1379*$H1379)</f>
        <v/>
      </c>
      <c r="J1379" s="15"/>
      <c r="K1379" s="10"/>
    </row>
    <row r="1380" customFormat="false" ht="15" hidden="false" customHeight="false" outlineLevel="0" collapsed="false">
      <c r="A1380" s="15"/>
      <c r="B1380" s="10"/>
      <c r="C1380" s="16" t="str">
        <f aca="false">IF($B1380="","",IFERROR(INDEX(Clients!$B$5:$B$204,MATCH($B1380,Clients!$A$5:$A$204,0)),"Code client inconnu"))</f>
        <v/>
      </c>
      <c r="D1380" s="10"/>
      <c r="E1380" s="16" t="str">
        <f aca="false">IF($D1380="","",IFERROR(INDEX(Catalogue!$B$5:$B$304,MATCH($D1380,Catalogue!$A$5:$A$304,0)),"Code produit inconnu"))</f>
        <v/>
      </c>
      <c r="F1380" s="17" t="str">
        <f aca="false">IF($D1380="","",IFERROR(INDEX(Catalogue!$C$5:$C$304,MATCH($D1380,Catalogue!$A$5:$A$304,0)),""))</f>
        <v/>
      </c>
      <c r="G1380" s="10"/>
      <c r="H1380" s="18" t="str">
        <f aca="false">IF(OR($B1380="",$D1380=""),"",IFERROR(INDEX('Tarifs negocies'!$C$5:$C$404,MATCH($B1380&amp;"|"&amp;$D1380,'Tarifs negocies'!$D$5:$D$404,0)),IFERROR(INDEX(Catalogue!$D$5:$D$304,MATCH($D1380,Catalogue!$A$5:$A$304,0))*(1-IFERROR(INDEX(Clients!$F$5:$F$204,MATCH($B1380,Clients!$A$5:$A$204,0)),0)),"")))</f>
        <v/>
      </c>
      <c r="I1380" s="18" t="str">
        <f aca="false">IF(OR($G1380="",$H1380=""),"",$G1380*$H1380)</f>
        <v/>
      </c>
      <c r="J1380" s="15"/>
      <c r="K1380" s="10"/>
    </row>
    <row r="1381" customFormat="false" ht="15" hidden="false" customHeight="false" outlineLevel="0" collapsed="false">
      <c r="A1381" s="15"/>
      <c r="B1381" s="10"/>
      <c r="C1381" s="16" t="str">
        <f aca="false">IF($B1381="","",IFERROR(INDEX(Clients!$B$5:$B$204,MATCH($B1381,Clients!$A$5:$A$204,0)),"Code client inconnu"))</f>
        <v/>
      </c>
      <c r="D1381" s="10"/>
      <c r="E1381" s="16" t="str">
        <f aca="false">IF($D1381="","",IFERROR(INDEX(Catalogue!$B$5:$B$304,MATCH($D1381,Catalogue!$A$5:$A$304,0)),"Code produit inconnu"))</f>
        <v/>
      </c>
      <c r="F1381" s="17" t="str">
        <f aca="false">IF($D1381="","",IFERROR(INDEX(Catalogue!$C$5:$C$304,MATCH($D1381,Catalogue!$A$5:$A$304,0)),""))</f>
        <v/>
      </c>
      <c r="G1381" s="10"/>
      <c r="H1381" s="18" t="str">
        <f aca="false">IF(OR($B1381="",$D1381=""),"",IFERROR(INDEX('Tarifs negocies'!$C$5:$C$404,MATCH($B1381&amp;"|"&amp;$D1381,'Tarifs negocies'!$D$5:$D$404,0)),IFERROR(INDEX(Catalogue!$D$5:$D$304,MATCH($D1381,Catalogue!$A$5:$A$304,0))*(1-IFERROR(INDEX(Clients!$F$5:$F$204,MATCH($B1381,Clients!$A$5:$A$204,0)),0)),"")))</f>
        <v/>
      </c>
      <c r="I1381" s="18" t="str">
        <f aca="false">IF(OR($G1381="",$H1381=""),"",$G1381*$H1381)</f>
        <v/>
      </c>
      <c r="J1381" s="15"/>
      <c r="K1381" s="10"/>
    </row>
    <row r="1382" customFormat="false" ht="15" hidden="false" customHeight="false" outlineLevel="0" collapsed="false">
      <c r="A1382" s="15"/>
      <c r="B1382" s="10"/>
      <c r="C1382" s="16" t="str">
        <f aca="false">IF($B1382="","",IFERROR(INDEX(Clients!$B$5:$B$204,MATCH($B1382,Clients!$A$5:$A$204,0)),"Code client inconnu"))</f>
        <v/>
      </c>
      <c r="D1382" s="10"/>
      <c r="E1382" s="16" t="str">
        <f aca="false">IF($D1382="","",IFERROR(INDEX(Catalogue!$B$5:$B$304,MATCH($D1382,Catalogue!$A$5:$A$304,0)),"Code produit inconnu"))</f>
        <v/>
      </c>
      <c r="F1382" s="17" t="str">
        <f aca="false">IF($D1382="","",IFERROR(INDEX(Catalogue!$C$5:$C$304,MATCH($D1382,Catalogue!$A$5:$A$304,0)),""))</f>
        <v/>
      </c>
      <c r="G1382" s="10"/>
      <c r="H1382" s="18" t="str">
        <f aca="false">IF(OR($B1382="",$D1382=""),"",IFERROR(INDEX('Tarifs negocies'!$C$5:$C$404,MATCH($B1382&amp;"|"&amp;$D1382,'Tarifs negocies'!$D$5:$D$404,0)),IFERROR(INDEX(Catalogue!$D$5:$D$304,MATCH($D1382,Catalogue!$A$5:$A$304,0))*(1-IFERROR(INDEX(Clients!$F$5:$F$204,MATCH($B1382,Clients!$A$5:$A$204,0)),0)),"")))</f>
        <v/>
      </c>
      <c r="I1382" s="18" t="str">
        <f aca="false">IF(OR($G1382="",$H1382=""),"",$G1382*$H1382)</f>
        <v/>
      </c>
      <c r="J1382" s="15"/>
      <c r="K1382" s="10"/>
    </row>
    <row r="1383" customFormat="false" ht="15" hidden="false" customHeight="false" outlineLevel="0" collapsed="false">
      <c r="A1383" s="15"/>
      <c r="B1383" s="10"/>
      <c r="C1383" s="16" t="str">
        <f aca="false">IF($B1383="","",IFERROR(INDEX(Clients!$B$5:$B$204,MATCH($B1383,Clients!$A$5:$A$204,0)),"Code client inconnu"))</f>
        <v/>
      </c>
      <c r="D1383" s="10"/>
      <c r="E1383" s="16" t="str">
        <f aca="false">IF($D1383="","",IFERROR(INDEX(Catalogue!$B$5:$B$304,MATCH($D1383,Catalogue!$A$5:$A$304,0)),"Code produit inconnu"))</f>
        <v/>
      </c>
      <c r="F1383" s="17" t="str">
        <f aca="false">IF($D1383="","",IFERROR(INDEX(Catalogue!$C$5:$C$304,MATCH($D1383,Catalogue!$A$5:$A$304,0)),""))</f>
        <v/>
      </c>
      <c r="G1383" s="10"/>
      <c r="H1383" s="18" t="str">
        <f aca="false">IF(OR($B1383="",$D1383=""),"",IFERROR(INDEX('Tarifs negocies'!$C$5:$C$404,MATCH($B1383&amp;"|"&amp;$D1383,'Tarifs negocies'!$D$5:$D$404,0)),IFERROR(INDEX(Catalogue!$D$5:$D$304,MATCH($D1383,Catalogue!$A$5:$A$304,0))*(1-IFERROR(INDEX(Clients!$F$5:$F$204,MATCH($B1383,Clients!$A$5:$A$204,0)),0)),"")))</f>
        <v/>
      </c>
      <c r="I1383" s="18" t="str">
        <f aca="false">IF(OR($G1383="",$H1383=""),"",$G1383*$H1383)</f>
        <v/>
      </c>
      <c r="J1383" s="15"/>
      <c r="K1383" s="10"/>
    </row>
    <row r="1384" customFormat="false" ht="15" hidden="false" customHeight="false" outlineLevel="0" collapsed="false">
      <c r="A1384" s="15"/>
      <c r="B1384" s="10"/>
      <c r="C1384" s="16" t="str">
        <f aca="false">IF($B1384="","",IFERROR(INDEX(Clients!$B$5:$B$204,MATCH($B1384,Clients!$A$5:$A$204,0)),"Code client inconnu"))</f>
        <v/>
      </c>
      <c r="D1384" s="10"/>
      <c r="E1384" s="16" t="str">
        <f aca="false">IF($D1384="","",IFERROR(INDEX(Catalogue!$B$5:$B$304,MATCH($D1384,Catalogue!$A$5:$A$304,0)),"Code produit inconnu"))</f>
        <v/>
      </c>
      <c r="F1384" s="17" t="str">
        <f aca="false">IF($D1384="","",IFERROR(INDEX(Catalogue!$C$5:$C$304,MATCH($D1384,Catalogue!$A$5:$A$304,0)),""))</f>
        <v/>
      </c>
      <c r="G1384" s="10"/>
      <c r="H1384" s="18" t="str">
        <f aca="false">IF(OR($B1384="",$D1384=""),"",IFERROR(INDEX('Tarifs negocies'!$C$5:$C$404,MATCH($B1384&amp;"|"&amp;$D1384,'Tarifs negocies'!$D$5:$D$404,0)),IFERROR(INDEX(Catalogue!$D$5:$D$304,MATCH($D1384,Catalogue!$A$5:$A$304,0))*(1-IFERROR(INDEX(Clients!$F$5:$F$204,MATCH($B1384,Clients!$A$5:$A$204,0)),0)),"")))</f>
        <v/>
      </c>
      <c r="I1384" s="18" t="str">
        <f aca="false">IF(OR($G1384="",$H1384=""),"",$G1384*$H1384)</f>
        <v/>
      </c>
      <c r="J1384" s="15"/>
      <c r="K1384" s="10"/>
    </row>
    <row r="1385" customFormat="false" ht="15" hidden="false" customHeight="false" outlineLevel="0" collapsed="false">
      <c r="A1385" s="15"/>
      <c r="B1385" s="10"/>
      <c r="C1385" s="16" t="str">
        <f aca="false">IF($B1385="","",IFERROR(INDEX(Clients!$B$5:$B$204,MATCH($B1385,Clients!$A$5:$A$204,0)),"Code client inconnu"))</f>
        <v/>
      </c>
      <c r="D1385" s="10"/>
      <c r="E1385" s="16" t="str">
        <f aca="false">IF($D1385="","",IFERROR(INDEX(Catalogue!$B$5:$B$304,MATCH($D1385,Catalogue!$A$5:$A$304,0)),"Code produit inconnu"))</f>
        <v/>
      </c>
      <c r="F1385" s="17" t="str">
        <f aca="false">IF($D1385="","",IFERROR(INDEX(Catalogue!$C$5:$C$304,MATCH($D1385,Catalogue!$A$5:$A$304,0)),""))</f>
        <v/>
      </c>
      <c r="G1385" s="10"/>
      <c r="H1385" s="18" t="str">
        <f aca="false">IF(OR($B1385="",$D1385=""),"",IFERROR(INDEX('Tarifs negocies'!$C$5:$C$404,MATCH($B1385&amp;"|"&amp;$D1385,'Tarifs negocies'!$D$5:$D$404,0)),IFERROR(INDEX(Catalogue!$D$5:$D$304,MATCH($D1385,Catalogue!$A$5:$A$304,0))*(1-IFERROR(INDEX(Clients!$F$5:$F$204,MATCH($B1385,Clients!$A$5:$A$204,0)),0)),"")))</f>
        <v/>
      </c>
      <c r="I1385" s="18" t="str">
        <f aca="false">IF(OR($G1385="",$H1385=""),"",$G1385*$H1385)</f>
        <v/>
      </c>
      <c r="J1385" s="15"/>
      <c r="K1385" s="10"/>
    </row>
    <row r="1386" customFormat="false" ht="15" hidden="false" customHeight="false" outlineLevel="0" collapsed="false">
      <c r="A1386" s="15"/>
      <c r="B1386" s="10"/>
      <c r="C1386" s="16" t="str">
        <f aca="false">IF($B1386="","",IFERROR(INDEX(Clients!$B$5:$B$204,MATCH($B1386,Clients!$A$5:$A$204,0)),"Code client inconnu"))</f>
        <v/>
      </c>
      <c r="D1386" s="10"/>
      <c r="E1386" s="16" t="str">
        <f aca="false">IF($D1386="","",IFERROR(INDEX(Catalogue!$B$5:$B$304,MATCH($D1386,Catalogue!$A$5:$A$304,0)),"Code produit inconnu"))</f>
        <v/>
      </c>
      <c r="F1386" s="17" t="str">
        <f aca="false">IF($D1386="","",IFERROR(INDEX(Catalogue!$C$5:$C$304,MATCH($D1386,Catalogue!$A$5:$A$304,0)),""))</f>
        <v/>
      </c>
      <c r="G1386" s="10"/>
      <c r="H1386" s="18" t="str">
        <f aca="false">IF(OR($B1386="",$D1386=""),"",IFERROR(INDEX('Tarifs negocies'!$C$5:$C$404,MATCH($B1386&amp;"|"&amp;$D1386,'Tarifs negocies'!$D$5:$D$404,0)),IFERROR(INDEX(Catalogue!$D$5:$D$304,MATCH($D1386,Catalogue!$A$5:$A$304,0))*(1-IFERROR(INDEX(Clients!$F$5:$F$204,MATCH($B1386,Clients!$A$5:$A$204,0)),0)),"")))</f>
        <v/>
      </c>
      <c r="I1386" s="18" t="str">
        <f aca="false">IF(OR($G1386="",$H1386=""),"",$G1386*$H1386)</f>
        <v/>
      </c>
      <c r="J1386" s="15"/>
      <c r="K1386" s="10"/>
    </row>
    <row r="1387" customFormat="false" ht="15" hidden="false" customHeight="false" outlineLevel="0" collapsed="false">
      <c r="A1387" s="15"/>
      <c r="B1387" s="10"/>
      <c r="C1387" s="16" t="str">
        <f aca="false">IF($B1387="","",IFERROR(INDEX(Clients!$B$5:$B$204,MATCH($B1387,Clients!$A$5:$A$204,0)),"Code client inconnu"))</f>
        <v/>
      </c>
      <c r="D1387" s="10"/>
      <c r="E1387" s="16" t="str">
        <f aca="false">IF($D1387="","",IFERROR(INDEX(Catalogue!$B$5:$B$304,MATCH($D1387,Catalogue!$A$5:$A$304,0)),"Code produit inconnu"))</f>
        <v/>
      </c>
      <c r="F1387" s="17" t="str">
        <f aca="false">IF($D1387="","",IFERROR(INDEX(Catalogue!$C$5:$C$304,MATCH($D1387,Catalogue!$A$5:$A$304,0)),""))</f>
        <v/>
      </c>
      <c r="G1387" s="10"/>
      <c r="H1387" s="18" t="str">
        <f aca="false">IF(OR($B1387="",$D1387=""),"",IFERROR(INDEX('Tarifs negocies'!$C$5:$C$404,MATCH($B1387&amp;"|"&amp;$D1387,'Tarifs negocies'!$D$5:$D$404,0)),IFERROR(INDEX(Catalogue!$D$5:$D$304,MATCH($D1387,Catalogue!$A$5:$A$304,0))*(1-IFERROR(INDEX(Clients!$F$5:$F$204,MATCH($B1387,Clients!$A$5:$A$204,0)),0)),"")))</f>
        <v/>
      </c>
      <c r="I1387" s="18" t="str">
        <f aca="false">IF(OR($G1387="",$H1387=""),"",$G1387*$H1387)</f>
        <v/>
      </c>
      <c r="J1387" s="15"/>
      <c r="K1387" s="10"/>
    </row>
    <row r="1388" customFormat="false" ht="15" hidden="false" customHeight="false" outlineLevel="0" collapsed="false">
      <c r="A1388" s="15"/>
      <c r="B1388" s="10"/>
      <c r="C1388" s="16" t="str">
        <f aca="false">IF($B1388="","",IFERROR(INDEX(Clients!$B$5:$B$204,MATCH($B1388,Clients!$A$5:$A$204,0)),"Code client inconnu"))</f>
        <v/>
      </c>
      <c r="D1388" s="10"/>
      <c r="E1388" s="16" t="str">
        <f aca="false">IF($D1388="","",IFERROR(INDEX(Catalogue!$B$5:$B$304,MATCH($D1388,Catalogue!$A$5:$A$304,0)),"Code produit inconnu"))</f>
        <v/>
      </c>
      <c r="F1388" s="17" t="str">
        <f aca="false">IF($D1388="","",IFERROR(INDEX(Catalogue!$C$5:$C$304,MATCH($D1388,Catalogue!$A$5:$A$304,0)),""))</f>
        <v/>
      </c>
      <c r="G1388" s="10"/>
      <c r="H1388" s="18" t="str">
        <f aca="false">IF(OR($B1388="",$D1388=""),"",IFERROR(INDEX('Tarifs negocies'!$C$5:$C$404,MATCH($B1388&amp;"|"&amp;$D1388,'Tarifs negocies'!$D$5:$D$404,0)),IFERROR(INDEX(Catalogue!$D$5:$D$304,MATCH($D1388,Catalogue!$A$5:$A$304,0))*(1-IFERROR(INDEX(Clients!$F$5:$F$204,MATCH($B1388,Clients!$A$5:$A$204,0)),0)),"")))</f>
        <v/>
      </c>
      <c r="I1388" s="18" t="str">
        <f aca="false">IF(OR($G1388="",$H1388=""),"",$G1388*$H1388)</f>
        <v/>
      </c>
      <c r="J1388" s="15"/>
      <c r="K1388" s="10"/>
    </row>
    <row r="1389" customFormat="false" ht="15" hidden="false" customHeight="false" outlineLevel="0" collapsed="false">
      <c r="A1389" s="15"/>
      <c r="B1389" s="10"/>
      <c r="C1389" s="16" t="str">
        <f aca="false">IF($B1389="","",IFERROR(INDEX(Clients!$B$5:$B$204,MATCH($B1389,Clients!$A$5:$A$204,0)),"Code client inconnu"))</f>
        <v/>
      </c>
      <c r="D1389" s="10"/>
      <c r="E1389" s="16" t="str">
        <f aca="false">IF($D1389="","",IFERROR(INDEX(Catalogue!$B$5:$B$304,MATCH($D1389,Catalogue!$A$5:$A$304,0)),"Code produit inconnu"))</f>
        <v/>
      </c>
      <c r="F1389" s="17" t="str">
        <f aca="false">IF($D1389="","",IFERROR(INDEX(Catalogue!$C$5:$C$304,MATCH($D1389,Catalogue!$A$5:$A$304,0)),""))</f>
        <v/>
      </c>
      <c r="G1389" s="10"/>
      <c r="H1389" s="18" t="str">
        <f aca="false">IF(OR($B1389="",$D1389=""),"",IFERROR(INDEX('Tarifs negocies'!$C$5:$C$404,MATCH($B1389&amp;"|"&amp;$D1389,'Tarifs negocies'!$D$5:$D$404,0)),IFERROR(INDEX(Catalogue!$D$5:$D$304,MATCH($D1389,Catalogue!$A$5:$A$304,0))*(1-IFERROR(INDEX(Clients!$F$5:$F$204,MATCH($B1389,Clients!$A$5:$A$204,0)),0)),"")))</f>
        <v/>
      </c>
      <c r="I1389" s="18" t="str">
        <f aca="false">IF(OR($G1389="",$H1389=""),"",$G1389*$H1389)</f>
        <v/>
      </c>
      <c r="J1389" s="15"/>
      <c r="K1389" s="10"/>
    </row>
    <row r="1390" customFormat="false" ht="15" hidden="false" customHeight="false" outlineLevel="0" collapsed="false">
      <c r="A1390" s="15"/>
      <c r="B1390" s="10"/>
      <c r="C1390" s="16" t="str">
        <f aca="false">IF($B1390="","",IFERROR(INDEX(Clients!$B$5:$B$204,MATCH($B1390,Clients!$A$5:$A$204,0)),"Code client inconnu"))</f>
        <v/>
      </c>
      <c r="D1390" s="10"/>
      <c r="E1390" s="16" t="str">
        <f aca="false">IF($D1390="","",IFERROR(INDEX(Catalogue!$B$5:$B$304,MATCH($D1390,Catalogue!$A$5:$A$304,0)),"Code produit inconnu"))</f>
        <v/>
      </c>
      <c r="F1390" s="17" t="str">
        <f aca="false">IF($D1390="","",IFERROR(INDEX(Catalogue!$C$5:$C$304,MATCH($D1390,Catalogue!$A$5:$A$304,0)),""))</f>
        <v/>
      </c>
      <c r="G1390" s="10"/>
      <c r="H1390" s="18" t="str">
        <f aca="false">IF(OR($B1390="",$D1390=""),"",IFERROR(INDEX('Tarifs negocies'!$C$5:$C$404,MATCH($B1390&amp;"|"&amp;$D1390,'Tarifs negocies'!$D$5:$D$404,0)),IFERROR(INDEX(Catalogue!$D$5:$D$304,MATCH($D1390,Catalogue!$A$5:$A$304,0))*(1-IFERROR(INDEX(Clients!$F$5:$F$204,MATCH($B1390,Clients!$A$5:$A$204,0)),0)),"")))</f>
        <v/>
      </c>
      <c r="I1390" s="18" t="str">
        <f aca="false">IF(OR($G1390="",$H1390=""),"",$G1390*$H1390)</f>
        <v/>
      </c>
      <c r="J1390" s="15"/>
      <c r="K1390" s="10"/>
    </row>
    <row r="1391" customFormat="false" ht="15" hidden="false" customHeight="false" outlineLevel="0" collapsed="false">
      <c r="A1391" s="15"/>
      <c r="B1391" s="10"/>
      <c r="C1391" s="16" t="str">
        <f aca="false">IF($B1391="","",IFERROR(INDEX(Clients!$B$5:$B$204,MATCH($B1391,Clients!$A$5:$A$204,0)),"Code client inconnu"))</f>
        <v/>
      </c>
      <c r="D1391" s="10"/>
      <c r="E1391" s="16" t="str">
        <f aca="false">IF($D1391="","",IFERROR(INDEX(Catalogue!$B$5:$B$304,MATCH($D1391,Catalogue!$A$5:$A$304,0)),"Code produit inconnu"))</f>
        <v/>
      </c>
      <c r="F1391" s="17" t="str">
        <f aca="false">IF($D1391="","",IFERROR(INDEX(Catalogue!$C$5:$C$304,MATCH($D1391,Catalogue!$A$5:$A$304,0)),""))</f>
        <v/>
      </c>
      <c r="G1391" s="10"/>
      <c r="H1391" s="18" t="str">
        <f aca="false">IF(OR($B1391="",$D1391=""),"",IFERROR(INDEX('Tarifs negocies'!$C$5:$C$404,MATCH($B1391&amp;"|"&amp;$D1391,'Tarifs negocies'!$D$5:$D$404,0)),IFERROR(INDEX(Catalogue!$D$5:$D$304,MATCH($D1391,Catalogue!$A$5:$A$304,0))*(1-IFERROR(INDEX(Clients!$F$5:$F$204,MATCH($B1391,Clients!$A$5:$A$204,0)),0)),"")))</f>
        <v/>
      </c>
      <c r="I1391" s="18" t="str">
        <f aca="false">IF(OR($G1391="",$H1391=""),"",$G1391*$H1391)</f>
        <v/>
      </c>
      <c r="J1391" s="15"/>
      <c r="K1391" s="10"/>
    </row>
    <row r="1392" customFormat="false" ht="15" hidden="false" customHeight="false" outlineLevel="0" collapsed="false">
      <c r="A1392" s="15"/>
      <c r="B1392" s="10"/>
      <c r="C1392" s="16" t="str">
        <f aca="false">IF($B1392="","",IFERROR(INDEX(Clients!$B$5:$B$204,MATCH($B1392,Clients!$A$5:$A$204,0)),"Code client inconnu"))</f>
        <v/>
      </c>
      <c r="D1392" s="10"/>
      <c r="E1392" s="16" t="str">
        <f aca="false">IF($D1392="","",IFERROR(INDEX(Catalogue!$B$5:$B$304,MATCH($D1392,Catalogue!$A$5:$A$304,0)),"Code produit inconnu"))</f>
        <v/>
      </c>
      <c r="F1392" s="17" t="str">
        <f aca="false">IF($D1392="","",IFERROR(INDEX(Catalogue!$C$5:$C$304,MATCH($D1392,Catalogue!$A$5:$A$304,0)),""))</f>
        <v/>
      </c>
      <c r="G1392" s="10"/>
      <c r="H1392" s="18" t="str">
        <f aca="false">IF(OR($B1392="",$D1392=""),"",IFERROR(INDEX('Tarifs negocies'!$C$5:$C$404,MATCH($B1392&amp;"|"&amp;$D1392,'Tarifs negocies'!$D$5:$D$404,0)),IFERROR(INDEX(Catalogue!$D$5:$D$304,MATCH($D1392,Catalogue!$A$5:$A$304,0))*(1-IFERROR(INDEX(Clients!$F$5:$F$204,MATCH($B1392,Clients!$A$5:$A$204,0)),0)),"")))</f>
        <v/>
      </c>
      <c r="I1392" s="18" t="str">
        <f aca="false">IF(OR($G1392="",$H1392=""),"",$G1392*$H1392)</f>
        <v/>
      </c>
      <c r="J1392" s="15"/>
      <c r="K1392" s="10"/>
    </row>
    <row r="1393" customFormat="false" ht="15" hidden="false" customHeight="false" outlineLevel="0" collapsed="false">
      <c r="A1393" s="15"/>
      <c r="B1393" s="10"/>
      <c r="C1393" s="16" t="str">
        <f aca="false">IF($B1393="","",IFERROR(INDEX(Clients!$B$5:$B$204,MATCH($B1393,Clients!$A$5:$A$204,0)),"Code client inconnu"))</f>
        <v/>
      </c>
      <c r="D1393" s="10"/>
      <c r="E1393" s="16" t="str">
        <f aca="false">IF($D1393="","",IFERROR(INDEX(Catalogue!$B$5:$B$304,MATCH($D1393,Catalogue!$A$5:$A$304,0)),"Code produit inconnu"))</f>
        <v/>
      </c>
      <c r="F1393" s="17" t="str">
        <f aca="false">IF($D1393="","",IFERROR(INDEX(Catalogue!$C$5:$C$304,MATCH($D1393,Catalogue!$A$5:$A$304,0)),""))</f>
        <v/>
      </c>
      <c r="G1393" s="10"/>
      <c r="H1393" s="18" t="str">
        <f aca="false">IF(OR($B1393="",$D1393=""),"",IFERROR(INDEX('Tarifs negocies'!$C$5:$C$404,MATCH($B1393&amp;"|"&amp;$D1393,'Tarifs negocies'!$D$5:$D$404,0)),IFERROR(INDEX(Catalogue!$D$5:$D$304,MATCH($D1393,Catalogue!$A$5:$A$304,0))*(1-IFERROR(INDEX(Clients!$F$5:$F$204,MATCH($B1393,Clients!$A$5:$A$204,0)),0)),"")))</f>
        <v/>
      </c>
      <c r="I1393" s="18" t="str">
        <f aca="false">IF(OR($G1393="",$H1393=""),"",$G1393*$H1393)</f>
        <v/>
      </c>
      <c r="J1393" s="15"/>
      <c r="K1393" s="10"/>
    </row>
    <row r="1394" customFormat="false" ht="15" hidden="false" customHeight="false" outlineLevel="0" collapsed="false">
      <c r="A1394" s="15"/>
      <c r="B1394" s="10"/>
      <c r="C1394" s="16" t="str">
        <f aca="false">IF($B1394="","",IFERROR(INDEX(Clients!$B$5:$B$204,MATCH($B1394,Clients!$A$5:$A$204,0)),"Code client inconnu"))</f>
        <v/>
      </c>
      <c r="D1394" s="10"/>
      <c r="E1394" s="16" t="str">
        <f aca="false">IF($D1394="","",IFERROR(INDEX(Catalogue!$B$5:$B$304,MATCH($D1394,Catalogue!$A$5:$A$304,0)),"Code produit inconnu"))</f>
        <v/>
      </c>
      <c r="F1394" s="17" t="str">
        <f aca="false">IF($D1394="","",IFERROR(INDEX(Catalogue!$C$5:$C$304,MATCH($D1394,Catalogue!$A$5:$A$304,0)),""))</f>
        <v/>
      </c>
      <c r="G1394" s="10"/>
      <c r="H1394" s="18" t="str">
        <f aca="false">IF(OR($B1394="",$D1394=""),"",IFERROR(INDEX('Tarifs negocies'!$C$5:$C$404,MATCH($B1394&amp;"|"&amp;$D1394,'Tarifs negocies'!$D$5:$D$404,0)),IFERROR(INDEX(Catalogue!$D$5:$D$304,MATCH($D1394,Catalogue!$A$5:$A$304,0))*(1-IFERROR(INDEX(Clients!$F$5:$F$204,MATCH($B1394,Clients!$A$5:$A$204,0)),0)),"")))</f>
        <v/>
      </c>
      <c r="I1394" s="18" t="str">
        <f aca="false">IF(OR($G1394="",$H1394=""),"",$G1394*$H1394)</f>
        <v/>
      </c>
      <c r="J1394" s="15"/>
      <c r="K1394" s="10"/>
    </row>
    <row r="1395" customFormat="false" ht="15" hidden="false" customHeight="false" outlineLevel="0" collapsed="false">
      <c r="A1395" s="15"/>
      <c r="B1395" s="10"/>
      <c r="C1395" s="16" t="str">
        <f aca="false">IF($B1395="","",IFERROR(INDEX(Clients!$B$5:$B$204,MATCH($B1395,Clients!$A$5:$A$204,0)),"Code client inconnu"))</f>
        <v/>
      </c>
      <c r="D1395" s="10"/>
      <c r="E1395" s="16" t="str">
        <f aca="false">IF($D1395="","",IFERROR(INDEX(Catalogue!$B$5:$B$304,MATCH($D1395,Catalogue!$A$5:$A$304,0)),"Code produit inconnu"))</f>
        <v/>
      </c>
      <c r="F1395" s="17" t="str">
        <f aca="false">IF($D1395="","",IFERROR(INDEX(Catalogue!$C$5:$C$304,MATCH($D1395,Catalogue!$A$5:$A$304,0)),""))</f>
        <v/>
      </c>
      <c r="G1395" s="10"/>
      <c r="H1395" s="18" t="str">
        <f aca="false">IF(OR($B1395="",$D1395=""),"",IFERROR(INDEX('Tarifs negocies'!$C$5:$C$404,MATCH($B1395&amp;"|"&amp;$D1395,'Tarifs negocies'!$D$5:$D$404,0)),IFERROR(INDEX(Catalogue!$D$5:$D$304,MATCH($D1395,Catalogue!$A$5:$A$304,0))*(1-IFERROR(INDEX(Clients!$F$5:$F$204,MATCH($B1395,Clients!$A$5:$A$204,0)),0)),"")))</f>
        <v/>
      </c>
      <c r="I1395" s="18" t="str">
        <f aca="false">IF(OR($G1395="",$H1395=""),"",$G1395*$H1395)</f>
        <v/>
      </c>
      <c r="J1395" s="15"/>
      <c r="K1395" s="10"/>
    </row>
    <row r="1396" customFormat="false" ht="15" hidden="false" customHeight="false" outlineLevel="0" collapsed="false">
      <c r="A1396" s="15"/>
      <c r="B1396" s="10"/>
      <c r="C1396" s="16" t="str">
        <f aca="false">IF($B1396="","",IFERROR(INDEX(Clients!$B$5:$B$204,MATCH($B1396,Clients!$A$5:$A$204,0)),"Code client inconnu"))</f>
        <v/>
      </c>
      <c r="D1396" s="10"/>
      <c r="E1396" s="16" t="str">
        <f aca="false">IF($D1396="","",IFERROR(INDEX(Catalogue!$B$5:$B$304,MATCH($D1396,Catalogue!$A$5:$A$304,0)),"Code produit inconnu"))</f>
        <v/>
      </c>
      <c r="F1396" s="17" t="str">
        <f aca="false">IF($D1396="","",IFERROR(INDEX(Catalogue!$C$5:$C$304,MATCH($D1396,Catalogue!$A$5:$A$304,0)),""))</f>
        <v/>
      </c>
      <c r="G1396" s="10"/>
      <c r="H1396" s="18" t="str">
        <f aca="false">IF(OR($B1396="",$D1396=""),"",IFERROR(INDEX('Tarifs negocies'!$C$5:$C$404,MATCH($B1396&amp;"|"&amp;$D1396,'Tarifs negocies'!$D$5:$D$404,0)),IFERROR(INDEX(Catalogue!$D$5:$D$304,MATCH($D1396,Catalogue!$A$5:$A$304,0))*(1-IFERROR(INDEX(Clients!$F$5:$F$204,MATCH($B1396,Clients!$A$5:$A$204,0)),0)),"")))</f>
        <v/>
      </c>
      <c r="I1396" s="18" t="str">
        <f aca="false">IF(OR($G1396="",$H1396=""),"",$G1396*$H1396)</f>
        <v/>
      </c>
      <c r="J1396" s="15"/>
      <c r="K1396" s="10"/>
    </row>
    <row r="1397" customFormat="false" ht="15" hidden="false" customHeight="false" outlineLevel="0" collapsed="false">
      <c r="A1397" s="15"/>
      <c r="B1397" s="10"/>
      <c r="C1397" s="16" t="str">
        <f aca="false">IF($B1397="","",IFERROR(INDEX(Clients!$B$5:$B$204,MATCH($B1397,Clients!$A$5:$A$204,0)),"Code client inconnu"))</f>
        <v/>
      </c>
      <c r="D1397" s="10"/>
      <c r="E1397" s="16" t="str">
        <f aca="false">IF($D1397="","",IFERROR(INDEX(Catalogue!$B$5:$B$304,MATCH($D1397,Catalogue!$A$5:$A$304,0)),"Code produit inconnu"))</f>
        <v/>
      </c>
      <c r="F1397" s="17" t="str">
        <f aca="false">IF($D1397="","",IFERROR(INDEX(Catalogue!$C$5:$C$304,MATCH($D1397,Catalogue!$A$5:$A$304,0)),""))</f>
        <v/>
      </c>
      <c r="G1397" s="10"/>
      <c r="H1397" s="18" t="str">
        <f aca="false">IF(OR($B1397="",$D1397=""),"",IFERROR(INDEX('Tarifs negocies'!$C$5:$C$404,MATCH($B1397&amp;"|"&amp;$D1397,'Tarifs negocies'!$D$5:$D$404,0)),IFERROR(INDEX(Catalogue!$D$5:$D$304,MATCH($D1397,Catalogue!$A$5:$A$304,0))*(1-IFERROR(INDEX(Clients!$F$5:$F$204,MATCH($B1397,Clients!$A$5:$A$204,0)),0)),"")))</f>
        <v/>
      </c>
      <c r="I1397" s="18" t="str">
        <f aca="false">IF(OR($G1397="",$H1397=""),"",$G1397*$H1397)</f>
        <v/>
      </c>
      <c r="J1397" s="15"/>
      <c r="K1397" s="10"/>
    </row>
    <row r="1398" customFormat="false" ht="15" hidden="false" customHeight="false" outlineLevel="0" collapsed="false">
      <c r="A1398" s="15"/>
      <c r="B1398" s="10"/>
      <c r="C1398" s="16" t="str">
        <f aca="false">IF($B1398="","",IFERROR(INDEX(Clients!$B$5:$B$204,MATCH($B1398,Clients!$A$5:$A$204,0)),"Code client inconnu"))</f>
        <v/>
      </c>
      <c r="D1398" s="10"/>
      <c r="E1398" s="16" t="str">
        <f aca="false">IF($D1398="","",IFERROR(INDEX(Catalogue!$B$5:$B$304,MATCH($D1398,Catalogue!$A$5:$A$304,0)),"Code produit inconnu"))</f>
        <v/>
      </c>
      <c r="F1398" s="17" t="str">
        <f aca="false">IF($D1398="","",IFERROR(INDEX(Catalogue!$C$5:$C$304,MATCH($D1398,Catalogue!$A$5:$A$304,0)),""))</f>
        <v/>
      </c>
      <c r="G1398" s="10"/>
      <c r="H1398" s="18" t="str">
        <f aca="false">IF(OR($B1398="",$D1398=""),"",IFERROR(INDEX('Tarifs negocies'!$C$5:$C$404,MATCH($B1398&amp;"|"&amp;$D1398,'Tarifs negocies'!$D$5:$D$404,0)),IFERROR(INDEX(Catalogue!$D$5:$D$304,MATCH($D1398,Catalogue!$A$5:$A$304,0))*(1-IFERROR(INDEX(Clients!$F$5:$F$204,MATCH($B1398,Clients!$A$5:$A$204,0)),0)),"")))</f>
        <v/>
      </c>
      <c r="I1398" s="18" t="str">
        <f aca="false">IF(OR($G1398="",$H1398=""),"",$G1398*$H1398)</f>
        <v/>
      </c>
      <c r="J1398" s="15"/>
      <c r="K1398" s="10"/>
    </row>
    <row r="1399" customFormat="false" ht="15" hidden="false" customHeight="false" outlineLevel="0" collapsed="false">
      <c r="A1399" s="15"/>
      <c r="B1399" s="10"/>
      <c r="C1399" s="16" t="str">
        <f aca="false">IF($B1399="","",IFERROR(INDEX(Clients!$B$5:$B$204,MATCH($B1399,Clients!$A$5:$A$204,0)),"Code client inconnu"))</f>
        <v/>
      </c>
      <c r="D1399" s="10"/>
      <c r="E1399" s="16" t="str">
        <f aca="false">IF($D1399="","",IFERROR(INDEX(Catalogue!$B$5:$B$304,MATCH($D1399,Catalogue!$A$5:$A$304,0)),"Code produit inconnu"))</f>
        <v/>
      </c>
      <c r="F1399" s="17" t="str">
        <f aca="false">IF($D1399="","",IFERROR(INDEX(Catalogue!$C$5:$C$304,MATCH($D1399,Catalogue!$A$5:$A$304,0)),""))</f>
        <v/>
      </c>
      <c r="G1399" s="10"/>
      <c r="H1399" s="18" t="str">
        <f aca="false">IF(OR($B1399="",$D1399=""),"",IFERROR(INDEX('Tarifs negocies'!$C$5:$C$404,MATCH($B1399&amp;"|"&amp;$D1399,'Tarifs negocies'!$D$5:$D$404,0)),IFERROR(INDEX(Catalogue!$D$5:$D$304,MATCH($D1399,Catalogue!$A$5:$A$304,0))*(1-IFERROR(INDEX(Clients!$F$5:$F$204,MATCH($B1399,Clients!$A$5:$A$204,0)),0)),"")))</f>
        <v/>
      </c>
      <c r="I1399" s="18" t="str">
        <f aca="false">IF(OR($G1399="",$H1399=""),"",$G1399*$H1399)</f>
        <v/>
      </c>
      <c r="J1399" s="15"/>
      <c r="K1399" s="10"/>
    </row>
    <row r="1400" customFormat="false" ht="15" hidden="false" customHeight="false" outlineLevel="0" collapsed="false">
      <c r="A1400" s="15"/>
      <c r="B1400" s="10"/>
      <c r="C1400" s="16" t="str">
        <f aca="false">IF($B1400="","",IFERROR(INDEX(Clients!$B$5:$B$204,MATCH($B1400,Clients!$A$5:$A$204,0)),"Code client inconnu"))</f>
        <v/>
      </c>
      <c r="D1400" s="10"/>
      <c r="E1400" s="16" t="str">
        <f aca="false">IF($D1400="","",IFERROR(INDEX(Catalogue!$B$5:$B$304,MATCH($D1400,Catalogue!$A$5:$A$304,0)),"Code produit inconnu"))</f>
        <v/>
      </c>
      <c r="F1400" s="17" t="str">
        <f aca="false">IF($D1400="","",IFERROR(INDEX(Catalogue!$C$5:$C$304,MATCH($D1400,Catalogue!$A$5:$A$304,0)),""))</f>
        <v/>
      </c>
      <c r="G1400" s="10"/>
      <c r="H1400" s="18" t="str">
        <f aca="false">IF(OR($B1400="",$D1400=""),"",IFERROR(INDEX('Tarifs negocies'!$C$5:$C$404,MATCH($B1400&amp;"|"&amp;$D1400,'Tarifs negocies'!$D$5:$D$404,0)),IFERROR(INDEX(Catalogue!$D$5:$D$304,MATCH($D1400,Catalogue!$A$5:$A$304,0))*(1-IFERROR(INDEX(Clients!$F$5:$F$204,MATCH($B1400,Clients!$A$5:$A$204,0)),0)),"")))</f>
        <v/>
      </c>
      <c r="I1400" s="18" t="str">
        <f aca="false">IF(OR($G1400="",$H1400=""),"",$G1400*$H1400)</f>
        <v/>
      </c>
      <c r="J1400" s="15"/>
      <c r="K1400" s="10"/>
    </row>
    <row r="1401" customFormat="false" ht="15" hidden="false" customHeight="false" outlineLevel="0" collapsed="false">
      <c r="A1401" s="15"/>
      <c r="B1401" s="10"/>
      <c r="C1401" s="16" t="str">
        <f aca="false">IF($B1401="","",IFERROR(INDEX(Clients!$B$5:$B$204,MATCH($B1401,Clients!$A$5:$A$204,0)),"Code client inconnu"))</f>
        <v/>
      </c>
      <c r="D1401" s="10"/>
      <c r="E1401" s="16" t="str">
        <f aca="false">IF($D1401="","",IFERROR(INDEX(Catalogue!$B$5:$B$304,MATCH($D1401,Catalogue!$A$5:$A$304,0)),"Code produit inconnu"))</f>
        <v/>
      </c>
      <c r="F1401" s="17" t="str">
        <f aca="false">IF($D1401="","",IFERROR(INDEX(Catalogue!$C$5:$C$304,MATCH($D1401,Catalogue!$A$5:$A$304,0)),""))</f>
        <v/>
      </c>
      <c r="G1401" s="10"/>
      <c r="H1401" s="18" t="str">
        <f aca="false">IF(OR($B1401="",$D1401=""),"",IFERROR(INDEX('Tarifs negocies'!$C$5:$C$404,MATCH($B1401&amp;"|"&amp;$D1401,'Tarifs negocies'!$D$5:$D$404,0)),IFERROR(INDEX(Catalogue!$D$5:$D$304,MATCH($D1401,Catalogue!$A$5:$A$304,0))*(1-IFERROR(INDEX(Clients!$F$5:$F$204,MATCH($B1401,Clients!$A$5:$A$204,0)),0)),"")))</f>
        <v/>
      </c>
      <c r="I1401" s="18" t="str">
        <f aca="false">IF(OR($G1401="",$H1401=""),"",$G1401*$H1401)</f>
        <v/>
      </c>
      <c r="J1401" s="15"/>
      <c r="K1401" s="10"/>
    </row>
    <row r="1402" customFormat="false" ht="15" hidden="false" customHeight="false" outlineLevel="0" collapsed="false">
      <c r="A1402" s="15"/>
      <c r="B1402" s="10"/>
      <c r="C1402" s="16" t="str">
        <f aca="false">IF($B1402="","",IFERROR(INDEX(Clients!$B$5:$B$204,MATCH($B1402,Clients!$A$5:$A$204,0)),"Code client inconnu"))</f>
        <v/>
      </c>
      <c r="D1402" s="10"/>
      <c r="E1402" s="16" t="str">
        <f aca="false">IF($D1402="","",IFERROR(INDEX(Catalogue!$B$5:$B$304,MATCH($D1402,Catalogue!$A$5:$A$304,0)),"Code produit inconnu"))</f>
        <v/>
      </c>
      <c r="F1402" s="17" t="str">
        <f aca="false">IF($D1402="","",IFERROR(INDEX(Catalogue!$C$5:$C$304,MATCH($D1402,Catalogue!$A$5:$A$304,0)),""))</f>
        <v/>
      </c>
      <c r="G1402" s="10"/>
      <c r="H1402" s="18" t="str">
        <f aca="false">IF(OR($B1402="",$D1402=""),"",IFERROR(INDEX('Tarifs negocies'!$C$5:$C$404,MATCH($B1402&amp;"|"&amp;$D1402,'Tarifs negocies'!$D$5:$D$404,0)),IFERROR(INDEX(Catalogue!$D$5:$D$304,MATCH($D1402,Catalogue!$A$5:$A$304,0))*(1-IFERROR(INDEX(Clients!$F$5:$F$204,MATCH($B1402,Clients!$A$5:$A$204,0)),0)),"")))</f>
        <v/>
      </c>
      <c r="I1402" s="18" t="str">
        <f aca="false">IF(OR($G1402="",$H1402=""),"",$G1402*$H1402)</f>
        <v/>
      </c>
      <c r="J1402" s="15"/>
      <c r="K1402" s="10"/>
    </row>
    <row r="1403" customFormat="false" ht="15" hidden="false" customHeight="false" outlineLevel="0" collapsed="false">
      <c r="A1403" s="15"/>
      <c r="B1403" s="10"/>
      <c r="C1403" s="16" t="str">
        <f aca="false">IF($B1403="","",IFERROR(INDEX(Clients!$B$5:$B$204,MATCH($B1403,Clients!$A$5:$A$204,0)),"Code client inconnu"))</f>
        <v/>
      </c>
      <c r="D1403" s="10"/>
      <c r="E1403" s="16" t="str">
        <f aca="false">IF($D1403="","",IFERROR(INDEX(Catalogue!$B$5:$B$304,MATCH($D1403,Catalogue!$A$5:$A$304,0)),"Code produit inconnu"))</f>
        <v/>
      </c>
      <c r="F1403" s="17" t="str">
        <f aca="false">IF($D1403="","",IFERROR(INDEX(Catalogue!$C$5:$C$304,MATCH($D1403,Catalogue!$A$5:$A$304,0)),""))</f>
        <v/>
      </c>
      <c r="G1403" s="10"/>
      <c r="H1403" s="18" t="str">
        <f aca="false">IF(OR($B1403="",$D1403=""),"",IFERROR(INDEX('Tarifs negocies'!$C$5:$C$404,MATCH($B1403&amp;"|"&amp;$D1403,'Tarifs negocies'!$D$5:$D$404,0)),IFERROR(INDEX(Catalogue!$D$5:$D$304,MATCH($D1403,Catalogue!$A$5:$A$304,0))*(1-IFERROR(INDEX(Clients!$F$5:$F$204,MATCH($B1403,Clients!$A$5:$A$204,0)),0)),"")))</f>
        <v/>
      </c>
      <c r="I1403" s="18" t="str">
        <f aca="false">IF(OR($G1403="",$H1403=""),"",$G1403*$H1403)</f>
        <v/>
      </c>
      <c r="J1403" s="15"/>
      <c r="K1403" s="10"/>
    </row>
    <row r="1404" customFormat="false" ht="15" hidden="false" customHeight="false" outlineLevel="0" collapsed="false">
      <c r="A1404" s="15"/>
      <c r="B1404" s="10"/>
      <c r="C1404" s="16" t="str">
        <f aca="false">IF($B1404="","",IFERROR(INDEX(Clients!$B$5:$B$204,MATCH($B1404,Clients!$A$5:$A$204,0)),"Code client inconnu"))</f>
        <v/>
      </c>
      <c r="D1404" s="10"/>
      <c r="E1404" s="16" t="str">
        <f aca="false">IF($D1404="","",IFERROR(INDEX(Catalogue!$B$5:$B$304,MATCH($D1404,Catalogue!$A$5:$A$304,0)),"Code produit inconnu"))</f>
        <v/>
      </c>
      <c r="F1404" s="17" t="str">
        <f aca="false">IF($D1404="","",IFERROR(INDEX(Catalogue!$C$5:$C$304,MATCH($D1404,Catalogue!$A$5:$A$304,0)),""))</f>
        <v/>
      </c>
      <c r="G1404" s="10"/>
      <c r="H1404" s="18" t="str">
        <f aca="false">IF(OR($B1404="",$D1404=""),"",IFERROR(INDEX('Tarifs negocies'!$C$5:$C$404,MATCH($B1404&amp;"|"&amp;$D1404,'Tarifs negocies'!$D$5:$D$404,0)),IFERROR(INDEX(Catalogue!$D$5:$D$304,MATCH($D1404,Catalogue!$A$5:$A$304,0))*(1-IFERROR(INDEX(Clients!$F$5:$F$204,MATCH($B1404,Clients!$A$5:$A$204,0)),0)),"")))</f>
        <v/>
      </c>
      <c r="I1404" s="18" t="str">
        <f aca="false">IF(OR($G1404="",$H1404=""),"",$G1404*$H1404)</f>
        <v/>
      </c>
      <c r="J1404" s="15"/>
      <c r="K1404" s="10"/>
    </row>
    <row r="1405" customFormat="false" ht="15" hidden="false" customHeight="false" outlineLevel="0" collapsed="false">
      <c r="A1405" s="15"/>
      <c r="B1405" s="10"/>
      <c r="C1405" s="16" t="str">
        <f aca="false">IF($B1405="","",IFERROR(INDEX(Clients!$B$5:$B$204,MATCH($B1405,Clients!$A$5:$A$204,0)),"Code client inconnu"))</f>
        <v/>
      </c>
      <c r="D1405" s="10"/>
      <c r="E1405" s="16" t="str">
        <f aca="false">IF($D1405="","",IFERROR(INDEX(Catalogue!$B$5:$B$304,MATCH($D1405,Catalogue!$A$5:$A$304,0)),"Code produit inconnu"))</f>
        <v/>
      </c>
      <c r="F1405" s="17" t="str">
        <f aca="false">IF($D1405="","",IFERROR(INDEX(Catalogue!$C$5:$C$304,MATCH($D1405,Catalogue!$A$5:$A$304,0)),""))</f>
        <v/>
      </c>
      <c r="G1405" s="10"/>
      <c r="H1405" s="18" t="str">
        <f aca="false">IF(OR($B1405="",$D1405=""),"",IFERROR(INDEX('Tarifs negocies'!$C$5:$C$404,MATCH($B1405&amp;"|"&amp;$D1405,'Tarifs negocies'!$D$5:$D$404,0)),IFERROR(INDEX(Catalogue!$D$5:$D$304,MATCH($D1405,Catalogue!$A$5:$A$304,0))*(1-IFERROR(INDEX(Clients!$F$5:$F$204,MATCH($B1405,Clients!$A$5:$A$204,0)),0)),"")))</f>
        <v/>
      </c>
      <c r="I1405" s="18" t="str">
        <f aca="false">IF(OR($G1405="",$H1405=""),"",$G1405*$H1405)</f>
        <v/>
      </c>
      <c r="J1405" s="15"/>
      <c r="K1405" s="10"/>
    </row>
    <row r="1406" customFormat="false" ht="15" hidden="false" customHeight="false" outlineLevel="0" collapsed="false">
      <c r="A1406" s="15"/>
      <c r="B1406" s="10"/>
      <c r="C1406" s="16" t="str">
        <f aca="false">IF($B1406="","",IFERROR(INDEX(Clients!$B$5:$B$204,MATCH($B1406,Clients!$A$5:$A$204,0)),"Code client inconnu"))</f>
        <v/>
      </c>
      <c r="D1406" s="10"/>
      <c r="E1406" s="16" t="str">
        <f aca="false">IF($D1406="","",IFERROR(INDEX(Catalogue!$B$5:$B$304,MATCH($D1406,Catalogue!$A$5:$A$304,0)),"Code produit inconnu"))</f>
        <v/>
      </c>
      <c r="F1406" s="17" t="str">
        <f aca="false">IF($D1406="","",IFERROR(INDEX(Catalogue!$C$5:$C$304,MATCH($D1406,Catalogue!$A$5:$A$304,0)),""))</f>
        <v/>
      </c>
      <c r="G1406" s="10"/>
      <c r="H1406" s="18" t="str">
        <f aca="false">IF(OR($B1406="",$D1406=""),"",IFERROR(INDEX('Tarifs negocies'!$C$5:$C$404,MATCH($B1406&amp;"|"&amp;$D1406,'Tarifs negocies'!$D$5:$D$404,0)),IFERROR(INDEX(Catalogue!$D$5:$D$304,MATCH($D1406,Catalogue!$A$5:$A$304,0))*(1-IFERROR(INDEX(Clients!$F$5:$F$204,MATCH($B1406,Clients!$A$5:$A$204,0)),0)),"")))</f>
        <v/>
      </c>
      <c r="I1406" s="18" t="str">
        <f aca="false">IF(OR($G1406="",$H1406=""),"",$G1406*$H1406)</f>
        <v/>
      </c>
      <c r="J1406" s="15"/>
      <c r="K1406" s="10"/>
    </row>
    <row r="1407" customFormat="false" ht="15" hidden="false" customHeight="false" outlineLevel="0" collapsed="false">
      <c r="A1407" s="15"/>
      <c r="B1407" s="10"/>
      <c r="C1407" s="16" t="str">
        <f aca="false">IF($B1407="","",IFERROR(INDEX(Clients!$B$5:$B$204,MATCH($B1407,Clients!$A$5:$A$204,0)),"Code client inconnu"))</f>
        <v/>
      </c>
      <c r="D1407" s="10"/>
      <c r="E1407" s="16" t="str">
        <f aca="false">IF($D1407="","",IFERROR(INDEX(Catalogue!$B$5:$B$304,MATCH($D1407,Catalogue!$A$5:$A$304,0)),"Code produit inconnu"))</f>
        <v/>
      </c>
      <c r="F1407" s="17" t="str">
        <f aca="false">IF($D1407="","",IFERROR(INDEX(Catalogue!$C$5:$C$304,MATCH($D1407,Catalogue!$A$5:$A$304,0)),""))</f>
        <v/>
      </c>
      <c r="G1407" s="10"/>
      <c r="H1407" s="18" t="str">
        <f aca="false">IF(OR($B1407="",$D1407=""),"",IFERROR(INDEX('Tarifs negocies'!$C$5:$C$404,MATCH($B1407&amp;"|"&amp;$D1407,'Tarifs negocies'!$D$5:$D$404,0)),IFERROR(INDEX(Catalogue!$D$5:$D$304,MATCH($D1407,Catalogue!$A$5:$A$304,0))*(1-IFERROR(INDEX(Clients!$F$5:$F$204,MATCH($B1407,Clients!$A$5:$A$204,0)),0)),"")))</f>
        <v/>
      </c>
      <c r="I1407" s="18" t="str">
        <f aca="false">IF(OR($G1407="",$H1407=""),"",$G1407*$H1407)</f>
        <v/>
      </c>
      <c r="J1407" s="15"/>
      <c r="K1407" s="10"/>
    </row>
    <row r="1408" customFormat="false" ht="15" hidden="false" customHeight="false" outlineLevel="0" collapsed="false">
      <c r="A1408" s="15"/>
      <c r="B1408" s="10"/>
      <c r="C1408" s="16" t="str">
        <f aca="false">IF($B1408="","",IFERROR(INDEX(Clients!$B$5:$B$204,MATCH($B1408,Clients!$A$5:$A$204,0)),"Code client inconnu"))</f>
        <v/>
      </c>
      <c r="D1408" s="10"/>
      <c r="E1408" s="16" t="str">
        <f aca="false">IF($D1408="","",IFERROR(INDEX(Catalogue!$B$5:$B$304,MATCH($D1408,Catalogue!$A$5:$A$304,0)),"Code produit inconnu"))</f>
        <v/>
      </c>
      <c r="F1408" s="17" t="str">
        <f aca="false">IF($D1408="","",IFERROR(INDEX(Catalogue!$C$5:$C$304,MATCH($D1408,Catalogue!$A$5:$A$304,0)),""))</f>
        <v/>
      </c>
      <c r="G1408" s="10"/>
      <c r="H1408" s="18" t="str">
        <f aca="false">IF(OR($B1408="",$D1408=""),"",IFERROR(INDEX('Tarifs negocies'!$C$5:$C$404,MATCH($B1408&amp;"|"&amp;$D1408,'Tarifs negocies'!$D$5:$D$404,0)),IFERROR(INDEX(Catalogue!$D$5:$D$304,MATCH($D1408,Catalogue!$A$5:$A$304,0))*(1-IFERROR(INDEX(Clients!$F$5:$F$204,MATCH($B1408,Clients!$A$5:$A$204,0)),0)),"")))</f>
        <v/>
      </c>
      <c r="I1408" s="18" t="str">
        <f aca="false">IF(OR($G1408="",$H1408=""),"",$G1408*$H1408)</f>
        <v/>
      </c>
      <c r="J1408" s="15"/>
      <c r="K1408" s="10"/>
    </row>
    <row r="1409" customFormat="false" ht="15" hidden="false" customHeight="false" outlineLevel="0" collapsed="false">
      <c r="A1409" s="15"/>
      <c r="B1409" s="10"/>
      <c r="C1409" s="16" t="str">
        <f aca="false">IF($B1409="","",IFERROR(INDEX(Clients!$B$5:$B$204,MATCH($B1409,Clients!$A$5:$A$204,0)),"Code client inconnu"))</f>
        <v/>
      </c>
      <c r="D1409" s="10"/>
      <c r="E1409" s="16" t="str">
        <f aca="false">IF($D1409="","",IFERROR(INDEX(Catalogue!$B$5:$B$304,MATCH($D1409,Catalogue!$A$5:$A$304,0)),"Code produit inconnu"))</f>
        <v/>
      </c>
      <c r="F1409" s="17" t="str">
        <f aca="false">IF($D1409="","",IFERROR(INDEX(Catalogue!$C$5:$C$304,MATCH($D1409,Catalogue!$A$5:$A$304,0)),""))</f>
        <v/>
      </c>
      <c r="G1409" s="10"/>
      <c r="H1409" s="18" t="str">
        <f aca="false">IF(OR($B1409="",$D1409=""),"",IFERROR(INDEX('Tarifs negocies'!$C$5:$C$404,MATCH($B1409&amp;"|"&amp;$D1409,'Tarifs negocies'!$D$5:$D$404,0)),IFERROR(INDEX(Catalogue!$D$5:$D$304,MATCH($D1409,Catalogue!$A$5:$A$304,0))*(1-IFERROR(INDEX(Clients!$F$5:$F$204,MATCH($B1409,Clients!$A$5:$A$204,0)),0)),"")))</f>
        <v/>
      </c>
      <c r="I1409" s="18" t="str">
        <f aca="false">IF(OR($G1409="",$H1409=""),"",$G1409*$H1409)</f>
        <v/>
      </c>
      <c r="J1409" s="15"/>
      <c r="K1409" s="10"/>
    </row>
    <row r="1410" customFormat="false" ht="15" hidden="false" customHeight="false" outlineLevel="0" collapsed="false">
      <c r="A1410" s="15"/>
      <c r="B1410" s="10"/>
      <c r="C1410" s="16" t="str">
        <f aca="false">IF($B1410="","",IFERROR(INDEX(Clients!$B$5:$B$204,MATCH($B1410,Clients!$A$5:$A$204,0)),"Code client inconnu"))</f>
        <v/>
      </c>
      <c r="D1410" s="10"/>
      <c r="E1410" s="16" t="str">
        <f aca="false">IF($D1410="","",IFERROR(INDEX(Catalogue!$B$5:$B$304,MATCH($D1410,Catalogue!$A$5:$A$304,0)),"Code produit inconnu"))</f>
        <v/>
      </c>
      <c r="F1410" s="17" t="str">
        <f aca="false">IF($D1410="","",IFERROR(INDEX(Catalogue!$C$5:$C$304,MATCH($D1410,Catalogue!$A$5:$A$304,0)),""))</f>
        <v/>
      </c>
      <c r="G1410" s="10"/>
      <c r="H1410" s="18" t="str">
        <f aca="false">IF(OR($B1410="",$D1410=""),"",IFERROR(INDEX('Tarifs negocies'!$C$5:$C$404,MATCH($B1410&amp;"|"&amp;$D1410,'Tarifs negocies'!$D$5:$D$404,0)),IFERROR(INDEX(Catalogue!$D$5:$D$304,MATCH($D1410,Catalogue!$A$5:$A$304,0))*(1-IFERROR(INDEX(Clients!$F$5:$F$204,MATCH($B1410,Clients!$A$5:$A$204,0)),0)),"")))</f>
        <v/>
      </c>
      <c r="I1410" s="18" t="str">
        <f aca="false">IF(OR($G1410="",$H1410=""),"",$G1410*$H1410)</f>
        <v/>
      </c>
      <c r="J1410" s="15"/>
      <c r="K1410" s="10"/>
    </row>
    <row r="1411" customFormat="false" ht="15" hidden="false" customHeight="false" outlineLevel="0" collapsed="false">
      <c r="A1411" s="15"/>
      <c r="B1411" s="10"/>
      <c r="C1411" s="16" t="str">
        <f aca="false">IF($B1411="","",IFERROR(INDEX(Clients!$B$5:$B$204,MATCH($B1411,Clients!$A$5:$A$204,0)),"Code client inconnu"))</f>
        <v/>
      </c>
      <c r="D1411" s="10"/>
      <c r="E1411" s="16" t="str">
        <f aca="false">IF($D1411="","",IFERROR(INDEX(Catalogue!$B$5:$B$304,MATCH($D1411,Catalogue!$A$5:$A$304,0)),"Code produit inconnu"))</f>
        <v/>
      </c>
      <c r="F1411" s="17" t="str">
        <f aca="false">IF($D1411="","",IFERROR(INDEX(Catalogue!$C$5:$C$304,MATCH($D1411,Catalogue!$A$5:$A$304,0)),""))</f>
        <v/>
      </c>
      <c r="G1411" s="10"/>
      <c r="H1411" s="18" t="str">
        <f aca="false">IF(OR($B1411="",$D1411=""),"",IFERROR(INDEX('Tarifs negocies'!$C$5:$C$404,MATCH($B1411&amp;"|"&amp;$D1411,'Tarifs negocies'!$D$5:$D$404,0)),IFERROR(INDEX(Catalogue!$D$5:$D$304,MATCH($D1411,Catalogue!$A$5:$A$304,0))*(1-IFERROR(INDEX(Clients!$F$5:$F$204,MATCH($B1411,Clients!$A$5:$A$204,0)),0)),"")))</f>
        <v/>
      </c>
      <c r="I1411" s="18" t="str">
        <f aca="false">IF(OR($G1411="",$H1411=""),"",$G1411*$H1411)</f>
        <v/>
      </c>
      <c r="J1411" s="15"/>
      <c r="K1411" s="10"/>
    </row>
    <row r="1412" customFormat="false" ht="15" hidden="false" customHeight="false" outlineLevel="0" collapsed="false">
      <c r="A1412" s="15"/>
      <c r="B1412" s="10"/>
      <c r="C1412" s="16" t="str">
        <f aca="false">IF($B1412="","",IFERROR(INDEX(Clients!$B$5:$B$204,MATCH($B1412,Clients!$A$5:$A$204,0)),"Code client inconnu"))</f>
        <v/>
      </c>
      <c r="D1412" s="10"/>
      <c r="E1412" s="16" t="str">
        <f aca="false">IF($D1412="","",IFERROR(INDEX(Catalogue!$B$5:$B$304,MATCH($D1412,Catalogue!$A$5:$A$304,0)),"Code produit inconnu"))</f>
        <v/>
      </c>
      <c r="F1412" s="17" t="str">
        <f aca="false">IF($D1412="","",IFERROR(INDEX(Catalogue!$C$5:$C$304,MATCH($D1412,Catalogue!$A$5:$A$304,0)),""))</f>
        <v/>
      </c>
      <c r="G1412" s="10"/>
      <c r="H1412" s="18" t="str">
        <f aca="false">IF(OR($B1412="",$D1412=""),"",IFERROR(INDEX('Tarifs negocies'!$C$5:$C$404,MATCH($B1412&amp;"|"&amp;$D1412,'Tarifs negocies'!$D$5:$D$404,0)),IFERROR(INDEX(Catalogue!$D$5:$D$304,MATCH($D1412,Catalogue!$A$5:$A$304,0))*(1-IFERROR(INDEX(Clients!$F$5:$F$204,MATCH($B1412,Clients!$A$5:$A$204,0)),0)),"")))</f>
        <v/>
      </c>
      <c r="I1412" s="18" t="str">
        <f aca="false">IF(OR($G1412="",$H1412=""),"",$G1412*$H1412)</f>
        <v/>
      </c>
      <c r="J1412" s="15"/>
      <c r="K1412" s="10"/>
    </row>
    <row r="1413" customFormat="false" ht="15" hidden="false" customHeight="false" outlineLevel="0" collapsed="false">
      <c r="A1413" s="15"/>
      <c r="B1413" s="10"/>
      <c r="C1413" s="16" t="str">
        <f aca="false">IF($B1413="","",IFERROR(INDEX(Clients!$B$5:$B$204,MATCH($B1413,Clients!$A$5:$A$204,0)),"Code client inconnu"))</f>
        <v/>
      </c>
      <c r="D1413" s="10"/>
      <c r="E1413" s="16" t="str">
        <f aca="false">IF($D1413="","",IFERROR(INDEX(Catalogue!$B$5:$B$304,MATCH($D1413,Catalogue!$A$5:$A$304,0)),"Code produit inconnu"))</f>
        <v/>
      </c>
      <c r="F1413" s="17" t="str">
        <f aca="false">IF($D1413="","",IFERROR(INDEX(Catalogue!$C$5:$C$304,MATCH($D1413,Catalogue!$A$5:$A$304,0)),""))</f>
        <v/>
      </c>
      <c r="G1413" s="10"/>
      <c r="H1413" s="18" t="str">
        <f aca="false">IF(OR($B1413="",$D1413=""),"",IFERROR(INDEX('Tarifs negocies'!$C$5:$C$404,MATCH($B1413&amp;"|"&amp;$D1413,'Tarifs negocies'!$D$5:$D$404,0)),IFERROR(INDEX(Catalogue!$D$5:$D$304,MATCH($D1413,Catalogue!$A$5:$A$304,0))*(1-IFERROR(INDEX(Clients!$F$5:$F$204,MATCH($B1413,Clients!$A$5:$A$204,0)),0)),"")))</f>
        <v/>
      </c>
      <c r="I1413" s="18" t="str">
        <f aca="false">IF(OR($G1413="",$H1413=""),"",$G1413*$H1413)</f>
        <v/>
      </c>
      <c r="J1413" s="15"/>
      <c r="K1413" s="10"/>
    </row>
    <row r="1414" customFormat="false" ht="15" hidden="false" customHeight="false" outlineLevel="0" collapsed="false">
      <c r="A1414" s="15"/>
      <c r="B1414" s="10"/>
      <c r="C1414" s="16" t="str">
        <f aca="false">IF($B1414="","",IFERROR(INDEX(Clients!$B$5:$B$204,MATCH($B1414,Clients!$A$5:$A$204,0)),"Code client inconnu"))</f>
        <v/>
      </c>
      <c r="D1414" s="10"/>
      <c r="E1414" s="16" t="str">
        <f aca="false">IF($D1414="","",IFERROR(INDEX(Catalogue!$B$5:$B$304,MATCH($D1414,Catalogue!$A$5:$A$304,0)),"Code produit inconnu"))</f>
        <v/>
      </c>
      <c r="F1414" s="17" t="str">
        <f aca="false">IF($D1414="","",IFERROR(INDEX(Catalogue!$C$5:$C$304,MATCH($D1414,Catalogue!$A$5:$A$304,0)),""))</f>
        <v/>
      </c>
      <c r="G1414" s="10"/>
      <c r="H1414" s="18" t="str">
        <f aca="false">IF(OR($B1414="",$D1414=""),"",IFERROR(INDEX('Tarifs negocies'!$C$5:$C$404,MATCH($B1414&amp;"|"&amp;$D1414,'Tarifs negocies'!$D$5:$D$404,0)),IFERROR(INDEX(Catalogue!$D$5:$D$304,MATCH($D1414,Catalogue!$A$5:$A$304,0))*(1-IFERROR(INDEX(Clients!$F$5:$F$204,MATCH($B1414,Clients!$A$5:$A$204,0)),0)),"")))</f>
        <v/>
      </c>
      <c r="I1414" s="18" t="str">
        <f aca="false">IF(OR($G1414="",$H1414=""),"",$G1414*$H1414)</f>
        <v/>
      </c>
      <c r="J1414" s="15"/>
      <c r="K1414" s="10"/>
    </row>
    <row r="1415" customFormat="false" ht="15" hidden="false" customHeight="false" outlineLevel="0" collapsed="false">
      <c r="A1415" s="15"/>
      <c r="B1415" s="10"/>
      <c r="C1415" s="16" t="str">
        <f aca="false">IF($B1415="","",IFERROR(INDEX(Clients!$B$5:$B$204,MATCH($B1415,Clients!$A$5:$A$204,0)),"Code client inconnu"))</f>
        <v/>
      </c>
      <c r="D1415" s="10"/>
      <c r="E1415" s="16" t="str">
        <f aca="false">IF($D1415="","",IFERROR(INDEX(Catalogue!$B$5:$B$304,MATCH($D1415,Catalogue!$A$5:$A$304,0)),"Code produit inconnu"))</f>
        <v/>
      </c>
      <c r="F1415" s="17" t="str">
        <f aca="false">IF($D1415="","",IFERROR(INDEX(Catalogue!$C$5:$C$304,MATCH($D1415,Catalogue!$A$5:$A$304,0)),""))</f>
        <v/>
      </c>
      <c r="G1415" s="10"/>
      <c r="H1415" s="18" t="str">
        <f aca="false">IF(OR($B1415="",$D1415=""),"",IFERROR(INDEX('Tarifs negocies'!$C$5:$C$404,MATCH($B1415&amp;"|"&amp;$D1415,'Tarifs negocies'!$D$5:$D$404,0)),IFERROR(INDEX(Catalogue!$D$5:$D$304,MATCH($D1415,Catalogue!$A$5:$A$304,0))*(1-IFERROR(INDEX(Clients!$F$5:$F$204,MATCH($B1415,Clients!$A$5:$A$204,0)),0)),"")))</f>
        <v/>
      </c>
      <c r="I1415" s="18" t="str">
        <f aca="false">IF(OR($G1415="",$H1415=""),"",$G1415*$H1415)</f>
        <v/>
      </c>
      <c r="J1415" s="15"/>
      <c r="K1415" s="10"/>
    </row>
    <row r="1416" customFormat="false" ht="15" hidden="false" customHeight="false" outlineLevel="0" collapsed="false">
      <c r="A1416" s="15"/>
      <c r="B1416" s="10"/>
      <c r="C1416" s="16" t="str">
        <f aca="false">IF($B1416="","",IFERROR(INDEX(Clients!$B$5:$B$204,MATCH($B1416,Clients!$A$5:$A$204,0)),"Code client inconnu"))</f>
        <v/>
      </c>
      <c r="D1416" s="10"/>
      <c r="E1416" s="16" t="str">
        <f aca="false">IF($D1416="","",IFERROR(INDEX(Catalogue!$B$5:$B$304,MATCH($D1416,Catalogue!$A$5:$A$304,0)),"Code produit inconnu"))</f>
        <v/>
      </c>
      <c r="F1416" s="17" t="str">
        <f aca="false">IF($D1416="","",IFERROR(INDEX(Catalogue!$C$5:$C$304,MATCH($D1416,Catalogue!$A$5:$A$304,0)),""))</f>
        <v/>
      </c>
      <c r="G1416" s="10"/>
      <c r="H1416" s="18" t="str">
        <f aca="false">IF(OR($B1416="",$D1416=""),"",IFERROR(INDEX('Tarifs negocies'!$C$5:$C$404,MATCH($B1416&amp;"|"&amp;$D1416,'Tarifs negocies'!$D$5:$D$404,0)),IFERROR(INDEX(Catalogue!$D$5:$D$304,MATCH($D1416,Catalogue!$A$5:$A$304,0))*(1-IFERROR(INDEX(Clients!$F$5:$F$204,MATCH($B1416,Clients!$A$5:$A$204,0)),0)),"")))</f>
        <v/>
      </c>
      <c r="I1416" s="18" t="str">
        <f aca="false">IF(OR($G1416="",$H1416=""),"",$G1416*$H1416)</f>
        <v/>
      </c>
      <c r="J1416" s="15"/>
      <c r="K1416" s="10"/>
    </row>
    <row r="1417" customFormat="false" ht="15" hidden="false" customHeight="false" outlineLevel="0" collapsed="false">
      <c r="A1417" s="15"/>
      <c r="B1417" s="10"/>
      <c r="C1417" s="16" t="str">
        <f aca="false">IF($B1417="","",IFERROR(INDEX(Clients!$B$5:$B$204,MATCH($B1417,Clients!$A$5:$A$204,0)),"Code client inconnu"))</f>
        <v/>
      </c>
      <c r="D1417" s="10"/>
      <c r="E1417" s="16" t="str">
        <f aca="false">IF($D1417="","",IFERROR(INDEX(Catalogue!$B$5:$B$304,MATCH($D1417,Catalogue!$A$5:$A$304,0)),"Code produit inconnu"))</f>
        <v/>
      </c>
      <c r="F1417" s="17" t="str">
        <f aca="false">IF($D1417="","",IFERROR(INDEX(Catalogue!$C$5:$C$304,MATCH($D1417,Catalogue!$A$5:$A$304,0)),""))</f>
        <v/>
      </c>
      <c r="G1417" s="10"/>
      <c r="H1417" s="18" t="str">
        <f aca="false">IF(OR($B1417="",$D1417=""),"",IFERROR(INDEX('Tarifs negocies'!$C$5:$C$404,MATCH($B1417&amp;"|"&amp;$D1417,'Tarifs negocies'!$D$5:$D$404,0)),IFERROR(INDEX(Catalogue!$D$5:$D$304,MATCH($D1417,Catalogue!$A$5:$A$304,0))*(1-IFERROR(INDEX(Clients!$F$5:$F$204,MATCH($B1417,Clients!$A$5:$A$204,0)),0)),"")))</f>
        <v/>
      </c>
      <c r="I1417" s="18" t="str">
        <f aca="false">IF(OR($G1417="",$H1417=""),"",$G1417*$H1417)</f>
        <v/>
      </c>
      <c r="J1417" s="15"/>
      <c r="K1417" s="10"/>
    </row>
    <row r="1418" customFormat="false" ht="15" hidden="false" customHeight="false" outlineLevel="0" collapsed="false">
      <c r="A1418" s="15"/>
      <c r="B1418" s="10"/>
      <c r="C1418" s="16" t="str">
        <f aca="false">IF($B1418="","",IFERROR(INDEX(Clients!$B$5:$B$204,MATCH($B1418,Clients!$A$5:$A$204,0)),"Code client inconnu"))</f>
        <v/>
      </c>
      <c r="D1418" s="10"/>
      <c r="E1418" s="16" t="str">
        <f aca="false">IF($D1418="","",IFERROR(INDEX(Catalogue!$B$5:$B$304,MATCH($D1418,Catalogue!$A$5:$A$304,0)),"Code produit inconnu"))</f>
        <v/>
      </c>
      <c r="F1418" s="17" t="str">
        <f aca="false">IF($D1418="","",IFERROR(INDEX(Catalogue!$C$5:$C$304,MATCH($D1418,Catalogue!$A$5:$A$304,0)),""))</f>
        <v/>
      </c>
      <c r="G1418" s="10"/>
      <c r="H1418" s="18" t="str">
        <f aca="false">IF(OR($B1418="",$D1418=""),"",IFERROR(INDEX('Tarifs negocies'!$C$5:$C$404,MATCH($B1418&amp;"|"&amp;$D1418,'Tarifs negocies'!$D$5:$D$404,0)),IFERROR(INDEX(Catalogue!$D$5:$D$304,MATCH($D1418,Catalogue!$A$5:$A$304,0))*(1-IFERROR(INDEX(Clients!$F$5:$F$204,MATCH($B1418,Clients!$A$5:$A$204,0)),0)),"")))</f>
        <v/>
      </c>
      <c r="I1418" s="18" t="str">
        <f aca="false">IF(OR($G1418="",$H1418=""),"",$G1418*$H1418)</f>
        <v/>
      </c>
      <c r="J1418" s="15"/>
      <c r="K1418" s="10"/>
    </row>
    <row r="1419" customFormat="false" ht="15" hidden="false" customHeight="false" outlineLevel="0" collapsed="false">
      <c r="A1419" s="15"/>
      <c r="B1419" s="10"/>
      <c r="C1419" s="16" t="str">
        <f aca="false">IF($B1419="","",IFERROR(INDEX(Clients!$B$5:$B$204,MATCH($B1419,Clients!$A$5:$A$204,0)),"Code client inconnu"))</f>
        <v/>
      </c>
      <c r="D1419" s="10"/>
      <c r="E1419" s="16" t="str">
        <f aca="false">IF($D1419="","",IFERROR(INDEX(Catalogue!$B$5:$B$304,MATCH($D1419,Catalogue!$A$5:$A$304,0)),"Code produit inconnu"))</f>
        <v/>
      </c>
      <c r="F1419" s="17" t="str">
        <f aca="false">IF($D1419="","",IFERROR(INDEX(Catalogue!$C$5:$C$304,MATCH($D1419,Catalogue!$A$5:$A$304,0)),""))</f>
        <v/>
      </c>
      <c r="G1419" s="10"/>
      <c r="H1419" s="18" t="str">
        <f aca="false">IF(OR($B1419="",$D1419=""),"",IFERROR(INDEX('Tarifs negocies'!$C$5:$C$404,MATCH($B1419&amp;"|"&amp;$D1419,'Tarifs negocies'!$D$5:$D$404,0)),IFERROR(INDEX(Catalogue!$D$5:$D$304,MATCH($D1419,Catalogue!$A$5:$A$304,0))*(1-IFERROR(INDEX(Clients!$F$5:$F$204,MATCH($B1419,Clients!$A$5:$A$204,0)),0)),"")))</f>
        <v/>
      </c>
      <c r="I1419" s="18" t="str">
        <f aca="false">IF(OR($G1419="",$H1419=""),"",$G1419*$H1419)</f>
        <v/>
      </c>
      <c r="J1419" s="15"/>
      <c r="K1419" s="10"/>
    </row>
    <row r="1420" customFormat="false" ht="15" hidden="false" customHeight="false" outlineLevel="0" collapsed="false">
      <c r="A1420" s="15"/>
      <c r="B1420" s="10"/>
      <c r="C1420" s="16" t="str">
        <f aca="false">IF($B1420="","",IFERROR(INDEX(Clients!$B$5:$B$204,MATCH($B1420,Clients!$A$5:$A$204,0)),"Code client inconnu"))</f>
        <v/>
      </c>
      <c r="D1420" s="10"/>
      <c r="E1420" s="16" t="str">
        <f aca="false">IF($D1420="","",IFERROR(INDEX(Catalogue!$B$5:$B$304,MATCH($D1420,Catalogue!$A$5:$A$304,0)),"Code produit inconnu"))</f>
        <v/>
      </c>
      <c r="F1420" s="17" t="str">
        <f aca="false">IF($D1420="","",IFERROR(INDEX(Catalogue!$C$5:$C$304,MATCH($D1420,Catalogue!$A$5:$A$304,0)),""))</f>
        <v/>
      </c>
      <c r="G1420" s="10"/>
      <c r="H1420" s="18" t="str">
        <f aca="false">IF(OR($B1420="",$D1420=""),"",IFERROR(INDEX('Tarifs negocies'!$C$5:$C$404,MATCH($B1420&amp;"|"&amp;$D1420,'Tarifs negocies'!$D$5:$D$404,0)),IFERROR(INDEX(Catalogue!$D$5:$D$304,MATCH($D1420,Catalogue!$A$5:$A$304,0))*(1-IFERROR(INDEX(Clients!$F$5:$F$204,MATCH($B1420,Clients!$A$5:$A$204,0)),0)),"")))</f>
        <v/>
      </c>
      <c r="I1420" s="18" t="str">
        <f aca="false">IF(OR($G1420="",$H1420=""),"",$G1420*$H1420)</f>
        <v/>
      </c>
      <c r="J1420" s="15"/>
      <c r="K1420" s="10"/>
    </row>
    <row r="1421" customFormat="false" ht="15" hidden="false" customHeight="false" outlineLevel="0" collapsed="false">
      <c r="A1421" s="15"/>
      <c r="B1421" s="10"/>
      <c r="C1421" s="16" t="str">
        <f aca="false">IF($B1421="","",IFERROR(INDEX(Clients!$B$5:$B$204,MATCH($B1421,Clients!$A$5:$A$204,0)),"Code client inconnu"))</f>
        <v/>
      </c>
      <c r="D1421" s="10"/>
      <c r="E1421" s="16" t="str">
        <f aca="false">IF($D1421="","",IFERROR(INDEX(Catalogue!$B$5:$B$304,MATCH($D1421,Catalogue!$A$5:$A$304,0)),"Code produit inconnu"))</f>
        <v/>
      </c>
      <c r="F1421" s="17" t="str">
        <f aca="false">IF($D1421="","",IFERROR(INDEX(Catalogue!$C$5:$C$304,MATCH($D1421,Catalogue!$A$5:$A$304,0)),""))</f>
        <v/>
      </c>
      <c r="G1421" s="10"/>
      <c r="H1421" s="18" t="str">
        <f aca="false">IF(OR($B1421="",$D1421=""),"",IFERROR(INDEX('Tarifs negocies'!$C$5:$C$404,MATCH($B1421&amp;"|"&amp;$D1421,'Tarifs negocies'!$D$5:$D$404,0)),IFERROR(INDEX(Catalogue!$D$5:$D$304,MATCH($D1421,Catalogue!$A$5:$A$304,0))*(1-IFERROR(INDEX(Clients!$F$5:$F$204,MATCH($B1421,Clients!$A$5:$A$204,0)),0)),"")))</f>
        <v/>
      </c>
      <c r="I1421" s="18" t="str">
        <f aca="false">IF(OR($G1421="",$H1421=""),"",$G1421*$H1421)</f>
        <v/>
      </c>
      <c r="J1421" s="15"/>
      <c r="K1421" s="10"/>
    </row>
    <row r="1422" customFormat="false" ht="15" hidden="false" customHeight="false" outlineLevel="0" collapsed="false">
      <c r="A1422" s="15"/>
      <c r="B1422" s="10"/>
      <c r="C1422" s="16" t="str">
        <f aca="false">IF($B1422="","",IFERROR(INDEX(Clients!$B$5:$B$204,MATCH($B1422,Clients!$A$5:$A$204,0)),"Code client inconnu"))</f>
        <v/>
      </c>
      <c r="D1422" s="10"/>
      <c r="E1422" s="16" t="str">
        <f aca="false">IF($D1422="","",IFERROR(INDEX(Catalogue!$B$5:$B$304,MATCH($D1422,Catalogue!$A$5:$A$304,0)),"Code produit inconnu"))</f>
        <v/>
      </c>
      <c r="F1422" s="17" t="str">
        <f aca="false">IF($D1422="","",IFERROR(INDEX(Catalogue!$C$5:$C$304,MATCH($D1422,Catalogue!$A$5:$A$304,0)),""))</f>
        <v/>
      </c>
      <c r="G1422" s="10"/>
      <c r="H1422" s="18" t="str">
        <f aca="false">IF(OR($B1422="",$D1422=""),"",IFERROR(INDEX('Tarifs negocies'!$C$5:$C$404,MATCH($B1422&amp;"|"&amp;$D1422,'Tarifs negocies'!$D$5:$D$404,0)),IFERROR(INDEX(Catalogue!$D$5:$D$304,MATCH($D1422,Catalogue!$A$5:$A$304,0))*(1-IFERROR(INDEX(Clients!$F$5:$F$204,MATCH($B1422,Clients!$A$5:$A$204,0)),0)),"")))</f>
        <v/>
      </c>
      <c r="I1422" s="18" t="str">
        <f aca="false">IF(OR($G1422="",$H1422=""),"",$G1422*$H1422)</f>
        <v/>
      </c>
      <c r="J1422" s="15"/>
      <c r="K1422" s="10"/>
    </row>
    <row r="1423" customFormat="false" ht="15" hidden="false" customHeight="false" outlineLevel="0" collapsed="false">
      <c r="A1423" s="15"/>
      <c r="B1423" s="10"/>
      <c r="C1423" s="16" t="str">
        <f aca="false">IF($B1423="","",IFERROR(INDEX(Clients!$B$5:$B$204,MATCH($B1423,Clients!$A$5:$A$204,0)),"Code client inconnu"))</f>
        <v/>
      </c>
      <c r="D1423" s="10"/>
      <c r="E1423" s="16" t="str">
        <f aca="false">IF($D1423="","",IFERROR(INDEX(Catalogue!$B$5:$B$304,MATCH($D1423,Catalogue!$A$5:$A$304,0)),"Code produit inconnu"))</f>
        <v/>
      </c>
      <c r="F1423" s="17" t="str">
        <f aca="false">IF($D1423="","",IFERROR(INDEX(Catalogue!$C$5:$C$304,MATCH($D1423,Catalogue!$A$5:$A$304,0)),""))</f>
        <v/>
      </c>
      <c r="G1423" s="10"/>
      <c r="H1423" s="18" t="str">
        <f aca="false">IF(OR($B1423="",$D1423=""),"",IFERROR(INDEX('Tarifs negocies'!$C$5:$C$404,MATCH($B1423&amp;"|"&amp;$D1423,'Tarifs negocies'!$D$5:$D$404,0)),IFERROR(INDEX(Catalogue!$D$5:$D$304,MATCH($D1423,Catalogue!$A$5:$A$304,0))*(1-IFERROR(INDEX(Clients!$F$5:$F$204,MATCH($B1423,Clients!$A$5:$A$204,0)),0)),"")))</f>
        <v/>
      </c>
      <c r="I1423" s="18" t="str">
        <f aca="false">IF(OR($G1423="",$H1423=""),"",$G1423*$H1423)</f>
        <v/>
      </c>
      <c r="J1423" s="15"/>
      <c r="K1423" s="10"/>
    </row>
    <row r="1424" customFormat="false" ht="15" hidden="false" customHeight="false" outlineLevel="0" collapsed="false">
      <c r="A1424" s="15"/>
      <c r="B1424" s="10"/>
      <c r="C1424" s="16" t="str">
        <f aca="false">IF($B1424="","",IFERROR(INDEX(Clients!$B$5:$B$204,MATCH($B1424,Clients!$A$5:$A$204,0)),"Code client inconnu"))</f>
        <v/>
      </c>
      <c r="D1424" s="10"/>
      <c r="E1424" s="16" t="str">
        <f aca="false">IF($D1424="","",IFERROR(INDEX(Catalogue!$B$5:$B$304,MATCH($D1424,Catalogue!$A$5:$A$304,0)),"Code produit inconnu"))</f>
        <v/>
      </c>
      <c r="F1424" s="17" t="str">
        <f aca="false">IF($D1424="","",IFERROR(INDEX(Catalogue!$C$5:$C$304,MATCH($D1424,Catalogue!$A$5:$A$304,0)),""))</f>
        <v/>
      </c>
      <c r="G1424" s="10"/>
      <c r="H1424" s="18" t="str">
        <f aca="false">IF(OR($B1424="",$D1424=""),"",IFERROR(INDEX('Tarifs negocies'!$C$5:$C$404,MATCH($B1424&amp;"|"&amp;$D1424,'Tarifs negocies'!$D$5:$D$404,0)),IFERROR(INDEX(Catalogue!$D$5:$D$304,MATCH($D1424,Catalogue!$A$5:$A$304,0))*(1-IFERROR(INDEX(Clients!$F$5:$F$204,MATCH($B1424,Clients!$A$5:$A$204,0)),0)),"")))</f>
        <v/>
      </c>
      <c r="I1424" s="18" t="str">
        <f aca="false">IF(OR($G1424="",$H1424=""),"",$G1424*$H1424)</f>
        <v/>
      </c>
      <c r="J1424" s="15"/>
      <c r="K1424" s="10"/>
    </row>
    <row r="1425" customFormat="false" ht="15" hidden="false" customHeight="false" outlineLevel="0" collapsed="false">
      <c r="A1425" s="15"/>
      <c r="B1425" s="10"/>
      <c r="C1425" s="16" t="str">
        <f aca="false">IF($B1425="","",IFERROR(INDEX(Clients!$B$5:$B$204,MATCH($B1425,Clients!$A$5:$A$204,0)),"Code client inconnu"))</f>
        <v/>
      </c>
      <c r="D1425" s="10"/>
      <c r="E1425" s="16" t="str">
        <f aca="false">IF($D1425="","",IFERROR(INDEX(Catalogue!$B$5:$B$304,MATCH($D1425,Catalogue!$A$5:$A$304,0)),"Code produit inconnu"))</f>
        <v/>
      </c>
      <c r="F1425" s="17" t="str">
        <f aca="false">IF($D1425="","",IFERROR(INDEX(Catalogue!$C$5:$C$304,MATCH($D1425,Catalogue!$A$5:$A$304,0)),""))</f>
        <v/>
      </c>
      <c r="G1425" s="10"/>
      <c r="H1425" s="18" t="str">
        <f aca="false">IF(OR($B1425="",$D1425=""),"",IFERROR(INDEX('Tarifs negocies'!$C$5:$C$404,MATCH($B1425&amp;"|"&amp;$D1425,'Tarifs negocies'!$D$5:$D$404,0)),IFERROR(INDEX(Catalogue!$D$5:$D$304,MATCH($D1425,Catalogue!$A$5:$A$304,0))*(1-IFERROR(INDEX(Clients!$F$5:$F$204,MATCH($B1425,Clients!$A$5:$A$204,0)),0)),"")))</f>
        <v/>
      </c>
      <c r="I1425" s="18" t="str">
        <f aca="false">IF(OR($G1425="",$H1425=""),"",$G1425*$H1425)</f>
        <v/>
      </c>
      <c r="J1425" s="15"/>
      <c r="K1425" s="10"/>
    </row>
    <row r="1426" customFormat="false" ht="15" hidden="false" customHeight="false" outlineLevel="0" collapsed="false">
      <c r="A1426" s="15"/>
      <c r="B1426" s="10"/>
      <c r="C1426" s="16" t="str">
        <f aca="false">IF($B1426="","",IFERROR(INDEX(Clients!$B$5:$B$204,MATCH($B1426,Clients!$A$5:$A$204,0)),"Code client inconnu"))</f>
        <v/>
      </c>
      <c r="D1426" s="10"/>
      <c r="E1426" s="16" t="str">
        <f aca="false">IF($D1426="","",IFERROR(INDEX(Catalogue!$B$5:$B$304,MATCH($D1426,Catalogue!$A$5:$A$304,0)),"Code produit inconnu"))</f>
        <v/>
      </c>
      <c r="F1426" s="17" t="str">
        <f aca="false">IF($D1426="","",IFERROR(INDEX(Catalogue!$C$5:$C$304,MATCH($D1426,Catalogue!$A$5:$A$304,0)),""))</f>
        <v/>
      </c>
      <c r="G1426" s="10"/>
      <c r="H1426" s="18" t="str">
        <f aca="false">IF(OR($B1426="",$D1426=""),"",IFERROR(INDEX('Tarifs negocies'!$C$5:$C$404,MATCH($B1426&amp;"|"&amp;$D1426,'Tarifs negocies'!$D$5:$D$404,0)),IFERROR(INDEX(Catalogue!$D$5:$D$304,MATCH($D1426,Catalogue!$A$5:$A$304,0))*(1-IFERROR(INDEX(Clients!$F$5:$F$204,MATCH($B1426,Clients!$A$5:$A$204,0)),0)),"")))</f>
        <v/>
      </c>
      <c r="I1426" s="18" t="str">
        <f aca="false">IF(OR($G1426="",$H1426=""),"",$G1426*$H1426)</f>
        <v/>
      </c>
      <c r="J1426" s="15"/>
      <c r="K1426" s="10"/>
    </row>
    <row r="1427" customFormat="false" ht="15" hidden="false" customHeight="false" outlineLevel="0" collapsed="false">
      <c r="A1427" s="15"/>
      <c r="B1427" s="10"/>
      <c r="C1427" s="16" t="str">
        <f aca="false">IF($B1427="","",IFERROR(INDEX(Clients!$B$5:$B$204,MATCH($B1427,Clients!$A$5:$A$204,0)),"Code client inconnu"))</f>
        <v/>
      </c>
      <c r="D1427" s="10"/>
      <c r="E1427" s="16" t="str">
        <f aca="false">IF($D1427="","",IFERROR(INDEX(Catalogue!$B$5:$B$304,MATCH($D1427,Catalogue!$A$5:$A$304,0)),"Code produit inconnu"))</f>
        <v/>
      </c>
      <c r="F1427" s="17" t="str">
        <f aca="false">IF($D1427="","",IFERROR(INDEX(Catalogue!$C$5:$C$304,MATCH($D1427,Catalogue!$A$5:$A$304,0)),""))</f>
        <v/>
      </c>
      <c r="G1427" s="10"/>
      <c r="H1427" s="18" t="str">
        <f aca="false">IF(OR($B1427="",$D1427=""),"",IFERROR(INDEX('Tarifs negocies'!$C$5:$C$404,MATCH($B1427&amp;"|"&amp;$D1427,'Tarifs negocies'!$D$5:$D$404,0)),IFERROR(INDEX(Catalogue!$D$5:$D$304,MATCH($D1427,Catalogue!$A$5:$A$304,0))*(1-IFERROR(INDEX(Clients!$F$5:$F$204,MATCH($B1427,Clients!$A$5:$A$204,0)),0)),"")))</f>
        <v/>
      </c>
      <c r="I1427" s="18" t="str">
        <f aca="false">IF(OR($G1427="",$H1427=""),"",$G1427*$H1427)</f>
        <v/>
      </c>
      <c r="J1427" s="15"/>
      <c r="K1427" s="10"/>
    </row>
    <row r="1428" customFormat="false" ht="15" hidden="false" customHeight="false" outlineLevel="0" collapsed="false">
      <c r="A1428" s="15"/>
      <c r="B1428" s="10"/>
      <c r="C1428" s="16" t="str">
        <f aca="false">IF($B1428="","",IFERROR(INDEX(Clients!$B$5:$B$204,MATCH($B1428,Clients!$A$5:$A$204,0)),"Code client inconnu"))</f>
        <v/>
      </c>
      <c r="D1428" s="10"/>
      <c r="E1428" s="16" t="str">
        <f aca="false">IF($D1428="","",IFERROR(INDEX(Catalogue!$B$5:$B$304,MATCH($D1428,Catalogue!$A$5:$A$304,0)),"Code produit inconnu"))</f>
        <v/>
      </c>
      <c r="F1428" s="17" t="str">
        <f aca="false">IF($D1428="","",IFERROR(INDEX(Catalogue!$C$5:$C$304,MATCH($D1428,Catalogue!$A$5:$A$304,0)),""))</f>
        <v/>
      </c>
      <c r="G1428" s="10"/>
      <c r="H1428" s="18" t="str">
        <f aca="false">IF(OR($B1428="",$D1428=""),"",IFERROR(INDEX('Tarifs negocies'!$C$5:$C$404,MATCH($B1428&amp;"|"&amp;$D1428,'Tarifs negocies'!$D$5:$D$404,0)),IFERROR(INDEX(Catalogue!$D$5:$D$304,MATCH($D1428,Catalogue!$A$5:$A$304,0))*(1-IFERROR(INDEX(Clients!$F$5:$F$204,MATCH($B1428,Clients!$A$5:$A$204,0)),0)),"")))</f>
        <v/>
      </c>
      <c r="I1428" s="18" t="str">
        <f aca="false">IF(OR($G1428="",$H1428=""),"",$G1428*$H1428)</f>
        <v/>
      </c>
      <c r="J1428" s="15"/>
      <c r="K1428" s="10"/>
    </row>
    <row r="1429" customFormat="false" ht="15" hidden="false" customHeight="false" outlineLevel="0" collapsed="false">
      <c r="A1429" s="15"/>
      <c r="B1429" s="10"/>
      <c r="C1429" s="16" t="str">
        <f aca="false">IF($B1429="","",IFERROR(INDEX(Clients!$B$5:$B$204,MATCH($B1429,Clients!$A$5:$A$204,0)),"Code client inconnu"))</f>
        <v/>
      </c>
      <c r="D1429" s="10"/>
      <c r="E1429" s="16" t="str">
        <f aca="false">IF($D1429="","",IFERROR(INDEX(Catalogue!$B$5:$B$304,MATCH($D1429,Catalogue!$A$5:$A$304,0)),"Code produit inconnu"))</f>
        <v/>
      </c>
      <c r="F1429" s="17" t="str">
        <f aca="false">IF($D1429="","",IFERROR(INDEX(Catalogue!$C$5:$C$304,MATCH($D1429,Catalogue!$A$5:$A$304,0)),""))</f>
        <v/>
      </c>
      <c r="G1429" s="10"/>
      <c r="H1429" s="18" t="str">
        <f aca="false">IF(OR($B1429="",$D1429=""),"",IFERROR(INDEX('Tarifs negocies'!$C$5:$C$404,MATCH($B1429&amp;"|"&amp;$D1429,'Tarifs negocies'!$D$5:$D$404,0)),IFERROR(INDEX(Catalogue!$D$5:$D$304,MATCH($D1429,Catalogue!$A$5:$A$304,0))*(1-IFERROR(INDEX(Clients!$F$5:$F$204,MATCH($B1429,Clients!$A$5:$A$204,0)),0)),"")))</f>
        <v/>
      </c>
      <c r="I1429" s="18" t="str">
        <f aca="false">IF(OR($G1429="",$H1429=""),"",$G1429*$H1429)</f>
        <v/>
      </c>
      <c r="J1429" s="15"/>
      <c r="K1429" s="10"/>
    </row>
    <row r="1430" customFormat="false" ht="15" hidden="false" customHeight="false" outlineLevel="0" collapsed="false">
      <c r="A1430" s="15"/>
      <c r="B1430" s="10"/>
      <c r="C1430" s="16" t="str">
        <f aca="false">IF($B1430="","",IFERROR(INDEX(Clients!$B$5:$B$204,MATCH($B1430,Clients!$A$5:$A$204,0)),"Code client inconnu"))</f>
        <v/>
      </c>
      <c r="D1430" s="10"/>
      <c r="E1430" s="16" t="str">
        <f aca="false">IF($D1430="","",IFERROR(INDEX(Catalogue!$B$5:$B$304,MATCH($D1430,Catalogue!$A$5:$A$304,0)),"Code produit inconnu"))</f>
        <v/>
      </c>
      <c r="F1430" s="17" t="str">
        <f aca="false">IF($D1430="","",IFERROR(INDEX(Catalogue!$C$5:$C$304,MATCH($D1430,Catalogue!$A$5:$A$304,0)),""))</f>
        <v/>
      </c>
      <c r="G1430" s="10"/>
      <c r="H1430" s="18" t="str">
        <f aca="false">IF(OR($B1430="",$D1430=""),"",IFERROR(INDEX('Tarifs negocies'!$C$5:$C$404,MATCH($B1430&amp;"|"&amp;$D1430,'Tarifs negocies'!$D$5:$D$404,0)),IFERROR(INDEX(Catalogue!$D$5:$D$304,MATCH($D1430,Catalogue!$A$5:$A$304,0))*(1-IFERROR(INDEX(Clients!$F$5:$F$204,MATCH($B1430,Clients!$A$5:$A$204,0)),0)),"")))</f>
        <v/>
      </c>
      <c r="I1430" s="18" t="str">
        <f aca="false">IF(OR($G1430="",$H1430=""),"",$G1430*$H1430)</f>
        <v/>
      </c>
      <c r="J1430" s="15"/>
      <c r="K1430" s="10"/>
    </row>
    <row r="1431" customFormat="false" ht="15" hidden="false" customHeight="false" outlineLevel="0" collapsed="false">
      <c r="A1431" s="15"/>
      <c r="B1431" s="10"/>
      <c r="C1431" s="16" t="str">
        <f aca="false">IF($B1431="","",IFERROR(INDEX(Clients!$B$5:$B$204,MATCH($B1431,Clients!$A$5:$A$204,0)),"Code client inconnu"))</f>
        <v/>
      </c>
      <c r="D1431" s="10"/>
      <c r="E1431" s="16" t="str">
        <f aca="false">IF($D1431="","",IFERROR(INDEX(Catalogue!$B$5:$B$304,MATCH($D1431,Catalogue!$A$5:$A$304,0)),"Code produit inconnu"))</f>
        <v/>
      </c>
      <c r="F1431" s="17" t="str">
        <f aca="false">IF($D1431="","",IFERROR(INDEX(Catalogue!$C$5:$C$304,MATCH($D1431,Catalogue!$A$5:$A$304,0)),""))</f>
        <v/>
      </c>
      <c r="G1431" s="10"/>
      <c r="H1431" s="18" t="str">
        <f aca="false">IF(OR($B1431="",$D1431=""),"",IFERROR(INDEX('Tarifs negocies'!$C$5:$C$404,MATCH($B1431&amp;"|"&amp;$D1431,'Tarifs negocies'!$D$5:$D$404,0)),IFERROR(INDEX(Catalogue!$D$5:$D$304,MATCH($D1431,Catalogue!$A$5:$A$304,0))*(1-IFERROR(INDEX(Clients!$F$5:$F$204,MATCH($B1431,Clients!$A$5:$A$204,0)),0)),"")))</f>
        <v/>
      </c>
      <c r="I1431" s="18" t="str">
        <f aca="false">IF(OR($G1431="",$H1431=""),"",$G1431*$H1431)</f>
        <v/>
      </c>
      <c r="J1431" s="15"/>
      <c r="K1431" s="10"/>
    </row>
    <row r="1432" customFormat="false" ht="15" hidden="false" customHeight="false" outlineLevel="0" collapsed="false">
      <c r="A1432" s="15"/>
      <c r="B1432" s="10"/>
      <c r="C1432" s="16" t="str">
        <f aca="false">IF($B1432="","",IFERROR(INDEX(Clients!$B$5:$B$204,MATCH($B1432,Clients!$A$5:$A$204,0)),"Code client inconnu"))</f>
        <v/>
      </c>
      <c r="D1432" s="10"/>
      <c r="E1432" s="16" t="str">
        <f aca="false">IF($D1432="","",IFERROR(INDEX(Catalogue!$B$5:$B$304,MATCH($D1432,Catalogue!$A$5:$A$304,0)),"Code produit inconnu"))</f>
        <v/>
      </c>
      <c r="F1432" s="17" t="str">
        <f aca="false">IF($D1432="","",IFERROR(INDEX(Catalogue!$C$5:$C$304,MATCH($D1432,Catalogue!$A$5:$A$304,0)),""))</f>
        <v/>
      </c>
      <c r="G1432" s="10"/>
      <c r="H1432" s="18" t="str">
        <f aca="false">IF(OR($B1432="",$D1432=""),"",IFERROR(INDEX('Tarifs negocies'!$C$5:$C$404,MATCH($B1432&amp;"|"&amp;$D1432,'Tarifs negocies'!$D$5:$D$404,0)),IFERROR(INDEX(Catalogue!$D$5:$D$304,MATCH($D1432,Catalogue!$A$5:$A$304,0))*(1-IFERROR(INDEX(Clients!$F$5:$F$204,MATCH($B1432,Clients!$A$5:$A$204,0)),0)),"")))</f>
        <v/>
      </c>
      <c r="I1432" s="18" t="str">
        <f aca="false">IF(OR($G1432="",$H1432=""),"",$G1432*$H1432)</f>
        <v/>
      </c>
      <c r="J1432" s="15"/>
      <c r="K1432" s="10"/>
    </row>
    <row r="1433" customFormat="false" ht="15" hidden="false" customHeight="false" outlineLevel="0" collapsed="false">
      <c r="A1433" s="15"/>
      <c r="B1433" s="10"/>
      <c r="C1433" s="16" t="str">
        <f aca="false">IF($B1433="","",IFERROR(INDEX(Clients!$B$5:$B$204,MATCH($B1433,Clients!$A$5:$A$204,0)),"Code client inconnu"))</f>
        <v/>
      </c>
      <c r="D1433" s="10"/>
      <c r="E1433" s="16" t="str">
        <f aca="false">IF($D1433="","",IFERROR(INDEX(Catalogue!$B$5:$B$304,MATCH($D1433,Catalogue!$A$5:$A$304,0)),"Code produit inconnu"))</f>
        <v/>
      </c>
      <c r="F1433" s="17" t="str">
        <f aca="false">IF($D1433="","",IFERROR(INDEX(Catalogue!$C$5:$C$304,MATCH($D1433,Catalogue!$A$5:$A$304,0)),""))</f>
        <v/>
      </c>
      <c r="G1433" s="10"/>
      <c r="H1433" s="18" t="str">
        <f aca="false">IF(OR($B1433="",$D1433=""),"",IFERROR(INDEX('Tarifs negocies'!$C$5:$C$404,MATCH($B1433&amp;"|"&amp;$D1433,'Tarifs negocies'!$D$5:$D$404,0)),IFERROR(INDEX(Catalogue!$D$5:$D$304,MATCH($D1433,Catalogue!$A$5:$A$304,0))*(1-IFERROR(INDEX(Clients!$F$5:$F$204,MATCH($B1433,Clients!$A$5:$A$204,0)),0)),"")))</f>
        <v/>
      </c>
      <c r="I1433" s="18" t="str">
        <f aca="false">IF(OR($G1433="",$H1433=""),"",$G1433*$H1433)</f>
        <v/>
      </c>
      <c r="J1433" s="15"/>
      <c r="K1433" s="10"/>
    </row>
    <row r="1434" customFormat="false" ht="15" hidden="false" customHeight="false" outlineLevel="0" collapsed="false">
      <c r="A1434" s="15"/>
      <c r="B1434" s="10"/>
      <c r="C1434" s="16" t="str">
        <f aca="false">IF($B1434="","",IFERROR(INDEX(Clients!$B$5:$B$204,MATCH($B1434,Clients!$A$5:$A$204,0)),"Code client inconnu"))</f>
        <v/>
      </c>
      <c r="D1434" s="10"/>
      <c r="E1434" s="16" t="str">
        <f aca="false">IF($D1434="","",IFERROR(INDEX(Catalogue!$B$5:$B$304,MATCH($D1434,Catalogue!$A$5:$A$304,0)),"Code produit inconnu"))</f>
        <v/>
      </c>
      <c r="F1434" s="17" t="str">
        <f aca="false">IF($D1434="","",IFERROR(INDEX(Catalogue!$C$5:$C$304,MATCH($D1434,Catalogue!$A$5:$A$304,0)),""))</f>
        <v/>
      </c>
      <c r="G1434" s="10"/>
      <c r="H1434" s="18" t="str">
        <f aca="false">IF(OR($B1434="",$D1434=""),"",IFERROR(INDEX('Tarifs negocies'!$C$5:$C$404,MATCH($B1434&amp;"|"&amp;$D1434,'Tarifs negocies'!$D$5:$D$404,0)),IFERROR(INDEX(Catalogue!$D$5:$D$304,MATCH($D1434,Catalogue!$A$5:$A$304,0))*(1-IFERROR(INDEX(Clients!$F$5:$F$204,MATCH($B1434,Clients!$A$5:$A$204,0)),0)),"")))</f>
        <v/>
      </c>
      <c r="I1434" s="18" t="str">
        <f aca="false">IF(OR($G1434="",$H1434=""),"",$G1434*$H1434)</f>
        <v/>
      </c>
      <c r="J1434" s="15"/>
      <c r="K1434" s="10"/>
    </row>
    <row r="1435" customFormat="false" ht="15" hidden="false" customHeight="false" outlineLevel="0" collapsed="false">
      <c r="A1435" s="15"/>
      <c r="B1435" s="10"/>
      <c r="C1435" s="16" t="str">
        <f aca="false">IF($B1435="","",IFERROR(INDEX(Clients!$B$5:$B$204,MATCH($B1435,Clients!$A$5:$A$204,0)),"Code client inconnu"))</f>
        <v/>
      </c>
      <c r="D1435" s="10"/>
      <c r="E1435" s="16" t="str">
        <f aca="false">IF($D1435="","",IFERROR(INDEX(Catalogue!$B$5:$B$304,MATCH($D1435,Catalogue!$A$5:$A$304,0)),"Code produit inconnu"))</f>
        <v/>
      </c>
      <c r="F1435" s="17" t="str">
        <f aca="false">IF($D1435="","",IFERROR(INDEX(Catalogue!$C$5:$C$304,MATCH($D1435,Catalogue!$A$5:$A$304,0)),""))</f>
        <v/>
      </c>
      <c r="G1435" s="10"/>
      <c r="H1435" s="18" t="str">
        <f aca="false">IF(OR($B1435="",$D1435=""),"",IFERROR(INDEX('Tarifs negocies'!$C$5:$C$404,MATCH($B1435&amp;"|"&amp;$D1435,'Tarifs negocies'!$D$5:$D$404,0)),IFERROR(INDEX(Catalogue!$D$5:$D$304,MATCH($D1435,Catalogue!$A$5:$A$304,0))*(1-IFERROR(INDEX(Clients!$F$5:$F$204,MATCH($B1435,Clients!$A$5:$A$204,0)),0)),"")))</f>
        <v/>
      </c>
      <c r="I1435" s="18" t="str">
        <f aca="false">IF(OR($G1435="",$H1435=""),"",$G1435*$H1435)</f>
        <v/>
      </c>
      <c r="J1435" s="15"/>
      <c r="K1435" s="10"/>
    </row>
    <row r="1436" customFormat="false" ht="15" hidden="false" customHeight="false" outlineLevel="0" collapsed="false">
      <c r="A1436" s="15"/>
      <c r="B1436" s="10"/>
      <c r="C1436" s="16" t="str">
        <f aca="false">IF($B1436="","",IFERROR(INDEX(Clients!$B$5:$B$204,MATCH($B1436,Clients!$A$5:$A$204,0)),"Code client inconnu"))</f>
        <v/>
      </c>
      <c r="D1436" s="10"/>
      <c r="E1436" s="16" t="str">
        <f aca="false">IF($D1436="","",IFERROR(INDEX(Catalogue!$B$5:$B$304,MATCH($D1436,Catalogue!$A$5:$A$304,0)),"Code produit inconnu"))</f>
        <v/>
      </c>
      <c r="F1436" s="17" t="str">
        <f aca="false">IF($D1436="","",IFERROR(INDEX(Catalogue!$C$5:$C$304,MATCH($D1436,Catalogue!$A$5:$A$304,0)),""))</f>
        <v/>
      </c>
      <c r="G1436" s="10"/>
      <c r="H1436" s="18" t="str">
        <f aca="false">IF(OR($B1436="",$D1436=""),"",IFERROR(INDEX('Tarifs negocies'!$C$5:$C$404,MATCH($B1436&amp;"|"&amp;$D1436,'Tarifs negocies'!$D$5:$D$404,0)),IFERROR(INDEX(Catalogue!$D$5:$D$304,MATCH($D1436,Catalogue!$A$5:$A$304,0))*(1-IFERROR(INDEX(Clients!$F$5:$F$204,MATCH($B1436,Clients!$A$5:$A$204,0)),0)),"")))</f>
        <v/>
      </c>
      <c r="I1436" s="18" t="str">
        <f aca="false">IF(OR($G1436="",$H1436=""),"",$G1436*$H1436)</f>
        <v/>
      </c>
      <c r="J1436" s="15"/>
      <c r="K1436" s="10"/>
    </row>
    <row r="1437" customFormat="false" ht="15" hidden="false" customHeight="false" outlineLevel="0" collapsed="false">
      <c r="A1437" s="15"/>
      <c r="B1437" s="10"/>
      <c r="C1437" s="16" t="str">
        <f aca="false">IF($B1437="","",IFERROR(INDEX(Clients!$B$5:$B$204,MATCH($B1437,Clients!$A$5:$A$204,0)),"Code client inconnu"))</f>
        <v/>
      </c>
      <c r="D1437" s="10"/>
      <c r="E1437" s="16" t="str">
        <f aca="false">IF($D1437="","",IFERROR(INDEX(Catalogue!$B$5:$B$304,MATCH($D1437,Catalogue!$A$5:$A$304,0)),"Code produit inconnu"))</f>
        <v/>
      </c>
      <c r="F1437" s="17" t="str">
        <f aca="false">IF($D1437="","",IFERROR(INDEX(Catalogue!$C$5:$C$304,MATCH($D1437,Catalogue!$A$5:$A$304,0)),""))</f>
        <v/>
      </c>
      <c r="G1437" s="10"/>
      <c r="H1437" s="18" t="str">
        <f aca="false">IF(OR($B1437="",$D1437=""),"",IFERROR(INDEX('Tarifs negocies'!$C$5:$C$404,MATCH($B1437&amp;"|"&amp;$D1437,'Tarifs negocies'!$D$5:$D$404,0)),IFERROR(INDEX(Catalogue!$D$5:$D$304,MATCH($D1437,Catalogue!$A$5:$A$304,0))*(1-IFERROR(INDEX(Clients!$F$5:$F$204,MATCH($B1437,Clients!$A$5:$A$204,0)),0)),"")))</f>
        <v/>
      </c>
      <c r="I1437" s="18" t="str">
        <f aca="false">IF(OR($G1437="",$H1437=""),"",$G1437*$H1437)</f>
        <v/>
      </c>
      <c r="J1437" s="15"/>
      <c r="K1437" s="10"/>
    </row>
    <row r="1438" customFormat="false" ht="15" hidden="false" customHeight="false" outlineLevel="0" collapsed="false">
      <c r="A1438" s="15"/>
      <c r="B1438" s="10"/>
      <c r="C1438" s="16" t="str">
        <f aca="false">IF($B1438="","",IFERROR(INDEX(Clients!$B$5:$B$204,MATCH($B1438,Clients!$A$5:$A$204,0)),"Code client inconnu"))</f>
        <v/>
      </c>
      <c r="D1438" s="10"/>
      <c r="E1438" s="16" t="str">
        <f aca="false">IF($D1438="","",IFERROR(INDEX(Catalogue!$B$5:$B$304,MATCH($D1438,Catalogue!$A$5:$A$304,0)),"Code produit inconnu"))</f>
        <v/>
      </c>
      <c r="F1438" s="17" t="str">
        <f aca="false">IF($D1438="","",IFERROR(INDEX(Catalogue!$C$5:$C$304,MATCH($D1438,Catalogue!$A$5:$A$304,0)),""))</f>
        <v/>
      </c>
      <c r="G1438" s="10"/>
      <c r="H1438" s="18" t="str">
        <f aca="false">IF(OR($B1438="",$D1438=""),"",IFERROR(INDEX('Tarifs negocies'!$C$5:$C$404,MATCH($B1438&amp;"|"&amp;$D1438,'Tarifs negocies'!$D$5:$D$404,0)),IFERROR(INDEX(Catalogue!$D$5:$D$304,MATCH($D1438,Catalogue!$A$5:$A$304,0))*(1-IFERROR(INDEX(Clients!$F$5:$F$204,MATCH($B1438,Clients!$A$5:$A$204,0)),0)),"")))</f>
        <v/>
      </c>
      <c r="I1438" s="18" t="str">
        <f aca="false">IF(OR($G1438="",$H1438=""),"",$G1438*$H1438)</f>
        <v/>
      </c>
      <c r="J1438" s="15"/>
      <c r="K1438" s="10"/>
    </row>
    <row r="1439" customFormat="false" ht="15" hidden="false" customHeight="false" outlineLevel="0" collapsed="false">
      <c r="A1439" s="15"/>
      <c r="B1439" s="10"/>
      <c r="C1439" s="16" t="str">
        <f aca="false">IF($B1439="","",IFERROR(INDEX(Clients!$B$5:$B$204,MATCH($B1439,Clients!$A$5:$A$204,0)),"Code client inconnu"))</f>
        <v/>
      </c>
      <c r="D1439" s="10"/>
      <c r="E1439" s="16" t="str">
        <f aca="false">IF($D1439="","",IFERROR(INDEX(Catalogue!$B$5:$B$304,MATCH($D1439,Catalogue!$A$5:$A$304,0)),"Code produit inconnu"))</f>
        <v/>
      </c>
      <c r="F1439" s="17" t="str">
        <f aca="false">IF($D1439="","",IFERROR(INDEX(Catalogue!$C$5:$C$304,MATCH($D1439,Catalogue!$A$5:$A$304,0)),""))</f>
        <v/>
      </c>
      <c r="G1439" s="10"/>
      <c r="H1439" s="18" t="str">
        <f aca="false">IF(OR($B1439="",$D1439=""),"",IFERROR(INDEX('Tarifs negocies'!$C$5:$C$404,MATCH($B1439&amp;"|"&amp;$D1439,'Tarifs negocies'!$D$5:$D$404,0)),IFERROR(INDEX(Catalogue!$D$5:$D$304,MATCH($D1439,Catalogue!$A$5:$A$304,0))*(1-IFERROR(INDEX(Clients!$F$5:$F$204,MATCH($B1439,Clients!$A$5:$A$204,0)),0)),"")))</f>
        <v/>
      </c>
      <c r="I1439" s="18" t="str">
        <f aca="false">IF(OR($G1439="",$H1439=""),"",$G1439*$H1439)</f>
        <v/>
      </c>
      <c r="J1439" s="15"/>
      <c r="K1439" s="10"/>
    </row>
    <row r="1440" customFormat="false" ht="15" hidden="false" customHeight="false" outlineLevel="0" collapsed="false">
      <c r="A1440" s="15"/>
      <c r="B1440" s="10"/>
      <c r="C1440" s="16" t="str">
        <f aca="false">IF($B1440="","",IFERROR(INDEX(Clients!$B$5:$B$204,MATCH($B1440,Clients!$A$5:$A$204,0)),"Code client inconnu"))</f>
        <v/>
      </c>
      <c r="D1440" s="10"/>
      <c r="E1440" s="16" t="str">
        <f aca="false">IF($D1440="","",IFERROR(INDEX(Catalogue!$B$5:$B$304,MATCH($D1440,Catalogue!$A$5:$A$304,0)),"Code produit inconnu"))</f>
        <v/>
      </c>
      <c r="F1440" s="17" t="str">
        <f aca="false">IF($D1440="","",IFERROR(INDEX(Catalogue!$C$5:$C$304,MATCH($D1440,Catalogue!$A$5:$A$304,0)),""))</f>
        <v/>
      </c>
      <c r="G1440" s="10"/>
      <c r="H1440" s="18" t="str">
        <f aca="false">IF(OR($B1440="",$D1440=""),"",IFERROR(INDEX('Tarifs negocies'!$C$5:$C$404,MATCH($B1440&amp;"|"&amp;$D1440,'Tarifs negocies'!$D$5:$D$404,0)),IFERROR(INDEX(Catalogue!$D$5:$D$304,MATCH($D1440,Catalogue!$A$5:$A$304,0))*(1-IFERROR(INDEX(Clients!$F$5:$F$204,MATCH($B1440,Clients!$A$5:$A$204,0)),0)),"")))</f>
        <v/>
      </c>
      <c r="I1440" s="18" t="str">
        <f aca="false">IF(OR($G1440="",$H1440=""),"",$G1440*$H1440)</f>
        <v/>
      </c>
      <c r="J1440" s="15"/>
      <c r="K1440" s="10"/>
    </row>
    <row r="1441" customFormat="false" ht="15" hidden="false" customHeight="false" outlineLevel="0" collapsed="false">
      <c r="A1441" s="15"/>
      <c r="B1441" s="10"/>
      <c r="C1441" s="16" t="str">
        <f aca="false">IF($B1441="","",IFERROR(INDEX(Clients!$B$5:$B$204,MATCH($B1441,Clients!$A$5:$A$204,0)),"Code client inconnu"))</f>
        <v/>
      </c>
      <c r="D1441" s="10"/>
      <c r="E1441" s="16" t="str">
        <f aca="false">IF($D1441="","",IFERROR(INDEX(Catalogue!$B$5:$B$304,MATCH($D1441,Catalogue!$A$5:$A$304,0)),"Code produit inconnu"))</f>
        <v/>
      </c>
      <c r="F1441" s="17" t="str">
        <f aca="false">IF($D1441="","",IFERROR(INDEX(Catalogue!$C$5:$C$304,MATCH($D1441,Catalogue!$A$5:$A$304,0)),""))</f>
        <v/>
      </c>
      <c r="G1441" s="10"/>
      <c r="H1441" s="18" t="str">
        <f aca="false">IF(OR($B1441="",$D1441=""),"",IFERROR(INDEX('Tarifs negocies'!$C$5:$C$404,MATCH($B1441&amp;"|"&amp;$D1441,'Tarifs negocies'!$D$5:$D$404,0)),IFERROR(INDEX(Catalogue!$D$5:$D$304,MATCH($D1441,Catalogue!$A$5:$A$304,0))*(1-IFERROR(INDEX(Clients!$F$5:$F$204,MATCH($B1441,Clients!$A$5:$A$204,0)),0)),"")))</f>
        <v/>
      </c>
      <c r="I1441" s="18" t="str">
        <f aca="false">IF(OR($G1441="",$H1441=""),"",$G1441*$H1441)</f>
        <v/>
      </c>
      <c r="J1441" s="15"/>
      <c r="K1441" s="10"/>
    </row>
    <row r="1442" customFormat="false" ht="15" hidden="false" customHeight="false" outlineLevel="0" collapsed="false">
      <c r="A1442" s="15"/>
      <c r="B1442" s="10"/>
      <c r="C1442" s="16" t="str">
        <f aca="false">IF($B1442="","",IFERROR(INDEX(Clients!$B$5:$B$204,MATCH($B1442,Clients!$A$5:$A$204,0)),"Code client inconnu"))</f>
        <v/>
      </c>
      <c r="D1442" s="10"/>
      <c r="E1442" s="16" t="str">
        <f aca="false">IF($D1442="","",IFERROR(INDEX(Catalogue!$B$5:$B$304,MATCH($D1442,Catalogue!$A$5:$A$304,0)),"Code produit inconnu"))</f>
        <v/>
      </c>
      <c r="F1442" s="17" t="str">
        <f aca="false">IF($D1442="","",IFERROR(INDEX(Catalogue!$C$5:$C$304,MATCH($D1442,Catalogue!$A$5:$A$304,0)),""))</f>
        <v/>
      </c>
      <c r="G1442" s="10"/>
      <c r="H1442" s="18" t="str">
        <f aca="false">IF(OR($B1442="",$D1442=""),"",IFERROR(INDEX('Tarifs negocies'!$C$5:$C$404,MATCH($B1442&amp;"|"&amp;$D1442,'Tarifs negocies'!$D$5:$D$404,0)),IFERROR(INDEX(Catalogue!$D$5:$D$304,MATCH($D1442,Catalogue!$A$5:$A$304,0))*(1-IFERROR(INDEX(Clients!$F$5:$F$204,MATCH($B1442,Clients!$A$5:$A$204,0)),0)),"")))</f>
        <v/>
      </c>
      <c r="I1442" s="18" t="str">
        <f aca="false">IF(OR($G1442="",$H1442=""),"",$G1442*$H1442)</f>
        <v/>
      </c>
      <c r="J1442" s="15"/>
      <c r="K1442" s="10"/>
    </row>
    <row r="1443" customFormat="false" ht="15" hidden="false" customHeight="false" outlineLevel="0" collapsed="false">
      <c r="A1443" s="15"/>
      <c r="B1443" s="10"/>
      <c r="C1443" s="16" t="str">
        <f aca="false">IF($B1443="","",IFERROR(INDEX(Clients!$B$5:$B$204,MATCH($B1443,Clients!$A$5:$A$204,0)),"Code client inconnu"))</f>
        <v/>
      </c>
      <c r="D1443" s="10"/>
      <c r="E1443" s="16" t="str">
        <f aca="false">IF($D1443="","",IFERROR(INDEX(Catalogue!$B$5:$B$304,MATCH($D1443,Catalogue!$A$5:$A$304,0)),"Code produit inconnu"))</f>
        <v/>
      </c>
      <c r="F1443" s="17" t="str">
        <f aca="false">IF($D1443="","",IFERROR(INDEX(Catalogue!$C$5:$C$304,MATCH($D1443,Catalogue!$A$5:$A$304,0)),""))</f>
        <v/>
      </c>
      <c r="G1443" s="10"/>
      <c r="H1443" s="18" t="str">
        <f aca="false">IF(OR($B1443="",$D1443=""),"",IFERROR(INDEX('Tarifs negocies'!$C$5:$C$404,MATCH($B1443&amp;"|"&amp;$D1443,'Tarifs negocies'!$D$5:$D$404,0)),IFERROR(INDEX(Catalogue!$D$5:$D$304,MATCH($D1443,Catalogue!$A$5:$A$304,0))*(1-IFERROR(INDEX(Clients!$F$5:$F$204,MATCH($B1443,Clients!$A$5:$A$204,0)),0)),"")))</f>
        <v/>
      </c>
      <c r="I1443" s="18" t="str">
        <f aca="false">IF(OR($G1443="",$H1443=""),"",$G1443*$H1443)</f>
        <v/>
      </c>
      <c r="J1443" s="15"/>
      <c r="K1443" s="10"/>
    </row>
    <row r="1444" customFormat="false" ht="15" hidden="false" customHeight="false" outlineLevel="0" collapsed="false">
      <c r="A1444" s="15"/>
      <c r="B1444" s="10"/>
      <c r="C1444" s="16" t="str">
        <f aca="false">IF($B1444="","",IFERROR(INDEX(Clients!$B$5:$B$204,MATCH($B1444,Clients!$A$5:$A$204,0)),"Code client inconnu"))</f>
        <v/>
      </c>
      <c r="D1444" s="10"/>
      <c r="E1444" s="16" t="str">
        <f aca="false">IF($D1444="","",IFERROR(INDEX(Catalogue!$B$5:$B$304,MATCH($D1444,Catalogue!$A$5:$A$304,0)),"Code produit inconnu"))</f>
        <v/>
      </c>
      <c r="F1444" s="17" t="str">
        <f aca="false">IF($D1444="","",IFERROR(INDEX(Catalogue!$C$5:$C$304,MATCH($D1444,Catalogue!$A$5:$A$304,0)),""))</f>
        <v/>
      </c>
      <c r="G1444" s="10"/>
      <c r="H1444" s="18" t="str">
        <f aca="false">IF(OR($B1444="",$D1444=""),"",IFERROR(INDEX('Tarifs negocies'!$C$5:$C$404,MATCH($B1444&amp;"|"&amp;$D1444,'Tarifs negocies'!$D$5:$D$404,0)),IFERROR(INDEX(Catalogue!$D$5:$D$304,MATCH($D1444,Catalogue!$A$5:$A$304,0))*(1-IFERROR(INDEX(Clients!$F$5:$F$204,MATCH($B1444,Clients!$A$5:$A$204,0)),0)),"")))</f>
        <v/>
      </c>
      <c r="I1444" s="18" t="str">
        <f aca="false">IF(OR($G1444="",$H1444=""),"",$G1444*$H1444)</f>
        <v/>
      </c>
      <c r="J1444" s="15"/>
      <c r="K1444" s="10"/>
    </row>
    <row r="1445" customFormat="false" ht="15" hidden="false" customHeight="false" outlineLevel="0" collapsed="false">
      <c r="A1445" s="15"/>
      <c r="B1445" s="10"/>
      <c r="C1445" s="16" t="str">
        <f aca="false">IF($B1445="","",IFERROR(INDEX(Clients!$B$5:$B$204,MATCH($B1445,Clients!$A$5:$A$204,0)),"Code client inconnu"))</f>
        <v/>
      </c>
      <c r="D1445" s="10"/>
      <c r="E1445" s="16" t="str">
        <f aca="false">IF($D1445="","",IFERROR(INDEX(Catalogue!$B$5:$B$304,MATCH($D1445,Catalogue!$A$5:$A$304,0)),"Code produit inconnu"))</f>
        <v/>
      </c>
      <c r="F1445" s="17" t="str">
        <f aca="false">IF($D1445="","",IFERROR(INDEX(Catalogue!$C$5:$C$304,MATCH($D1445,Catalogue!$A$5:$A$304,0)),""))</f>
        <v/>
      </c>
      <c r="G1445" s="10"/>
      <c r="H1445" s="18" t="str">
        <f aca="false">IF(OR($B1445="",$D1445=""),"",IFERROR(INDEX('Tarifs negocies'!$C$5:$C$404,MATCH($B1445&amp;"|"&amp;$D1445,'Tarifs negocies'!$D$5:$D$404,0)),IFERROR(INDEX(Catalogue!$D$5:$D$304,MATCH($D1445,Catalogue!$A$5:$A$304,0))*(1-IFERROR(INDEX(Clients!$F$5:$F$204,MATCH($B1445,Clients!$A$5:$A$204,0)),0)),"")))</f>
        <v/>
      </c>
      <c r="I1445" s="18" t="str">
        <f aca="false">IF(OR($G1445="",$H1445=""),"",$G1445*$H1445)</f>
        <v/>
      </c>
      <c r="J1445" s="15"/>
      <c r="K1445" s="10"/>
    </row>
    <row r="1446" customFormat="false" ht="15" hidden="false" customHeight="false" outlineLevel="0" collapsed="false">
      <c r="A1446" s="15"/>
      <c r="B1446" s="10"/>
      <c r="C1446" s="16" t="str">
        <f aca="false">IF($B1446="","",IFERROR(INDEX(Clients!$B$5:$B$204,MATCH($B1446,Clients!$A$5:$A$204,0)),"Code client inconnu"))</f>
        <v/>
      </c>
      <c r="D1446" s="10"/>
      <c r="E1446" s="16" t="str">
        <f aca="false">IF($D1446="","",IFERROR(INDEX(Catalogue!$B$5:$B$304,MATCH($D1446,Catalogue!$A$5:$A$304,0)),"Code produit inconnu"))</f>
        <v/>
      </c>
      <c r="F1446" s="17" t="str">
        <f aca="false">IF($D1446="","",IFERROR(INDEX(Catalogue!$C$5:$C$304,MATCH($D1446,Catalogue!$A$5:$A$304,0)),""))</f>
        <v/>
      </c>
      <c r="G1446" s="10"/>
      <c r="H1446" s="18" t="str">
        <f aca="false">IF(OR($B1446="",$D1446=""),"",IFERROR(INDEX('Tarifs negocies'!$C$5:$C$404,MATCH($B1446&amp;"|"&amp;$D1446,'Tarifs negocies'!$D$5:$D$404,0)),IFERROR(INDEX(Catalogue!$D$5:$D$304,MATCH($D1446,Catalogue!$A$5:$A$304,0))*(1-IFERROR(INDEX(Clients!$F$5:$F$204,MATCH($B1446,Clients!$A$5:$A$204,0)),0)),"")))</f>
        <v/>
      </c>
      <c r="I1446" s="18" t="str">
        <f aca="false">IF(OR($G1446="",$H1446=""),"",$G1446*$H1446)</f>
        <v/>
      </c>
      <c r="J1446" s="15"/>
      <c r="K1446" s="10"/>
    </row>
    <row r="1447" customFormat="false" ht="15" hidden="false" customHeight="false" outlineLevel="0" collapsed="false">
      <c r="A1447" s="15"/>
      <c r="B1447" s="10"/>
      <c r="C1447" s="16" t="str">
        <f aca="false">IF($B1447="","",IFERROR(INDEX(Clients!$B$5:$B$204,MATCH($B1447,Clients!$A$5:$A$204,0)),"Code client inconnu"))</f>
        <v/>
      </c>
      <c r="D1447" s="10"/>
      <c r="E1447" s="16" t="str">
        <f aca="false">IF($D1447="","",IFERROR(INDEX(Catalogue!$B$5:$B$304,MATCH($D1447,Catalogue!$A$5:$A$304,0)),"Code produit inconnu"))</f>
        <v/>
      </c>
      <c r="F1447" s="17" t="str">
        <f aca="false">IF($D1447="","",IFERROR(INDEX(Catalogue!$C$5:$C$304,MATCH($D1447,Catalogue!$A$5:$A$304,0)),""))</f>
        <v/>
      </c>
      <c r="G1447" s="10"/>
      <c r="H1447" s="18" t="str">
        <f aca="false">IF(OR($B1447="",$D1447=""),"",IFERROR(INDEX('Tarifs negocies'!$C$5:$C$404,MATCH($B1447&amp;"|"&amp;$D1447,'Tarifs negocies'!$D$5:$D$404,0)),IFERROR(INDEX(Catalogue!$D$5:$D$304,MATCH($D1447,Catalogue!$A$5:$A$304,0))*(1-IFERROR(INDEX(Clients!$F$5:$F$204,MATCH($B1447,Clients!$A$5:$A$204,0)),0)),"")))</f>
        <v/>
      </c>
      <c r="I1447" s="18" t="str">
        <f aca="false">IF(OR($G1447="",$H1447=""),"",$G1447*$H1447)</f>
        <v/>
      </c>
      <c r="J1447" s="15"/>
      <c r="K1447" s="10"/>
    </row>
    <row r="1448" customFormat="false" ht="15" hidden="false" customHeight="false" outlineLevel="0" collapsed="false">
      <c r="A1448" s="15"/>
      <c r="B1448" s="10"/>
      <c r="C1448" s="16" t="str">
        <f aca="false">IF($B1448="","",IFERROR(INDEX(Clients!$B$5:$B$204,MATCH($B1448,Clients!$A$5:$A$204,0)),"Code client inconnu"))</f>
        <v/>
      </c>
      <c r="D1448" s="10"/>
      <c r="E1448" s="16" t="str">
        <f aca="false">IF($D1448="","",IFERROR(INDEX(Catalogue!$B$5:$B$304,MATCH($D1448,Catalogue!$A$5:$A$304,0)),"Code produit inconnu"))</f>
        <v/>
      </c>
      <c r="F1448" s="17" t="str">
        <f aca="false">IF($D1448="","",IFERROR(INDEX(Catalogue!$C$5:$C$304,MATCH($D1448,Catalogue!$A$5:$A$304,0)),""))</f>
        <v/>
      </c>
      <c r="G1448" s="10"/>
      <c r="H1448" s="18" t="str">
        <f aca="false">IF(OR($B1448="",$D1448=""),"",IFERROR(INDEX('Tarifs negocies'!$C$5:$C$404,MATCH($B1448&amp;"|"&amp;$D1448,'Tarifs negocies'!$D$5:$D$404,0)),IFERROR(INDEX(Catalogue!$D$5:$D$304,MATCH($D1448,Catalogue!$A$5:$A$304,0))*(1-IFERROR(INDEX(Clients!$F$5:$F$204,MATCH($B1448,Clients!$A$5:$A$204,0)),0)),"")))</f>
        <v/>
      </c>
      <c r="I1448" s="18" t="str">
        <f aca="false">IF(OR($G1448="",$H1448=""),"",$G1448*$H1448)</f>
        <v/>
      </c>
      <c r="J1448" s="15"/>
      <c r="K1448" s="10"/>
    </row>
    <row r="1449" customFormat="false" ht="15" hidden="false" customHeight="false" outlineLevel="0" collapsed="false">
      <c r="A1449" s="15"/>
      <c r="B1449" s="10"/>
      <c r="C1449" s="16" t="str">
        <f aca="false">IF($B1449="","",IFERROR(INDEX(Clients!$B$5:$B$204,MATCH($B1449,Clients!$A$5:$A$204,0)),"Code client inconnu"))</f>
        <v/>
      </c>
      <c r="D1449" s="10"/>
      <c r="E1449" s="16" t="str">
        <f aca="false">IF($D1449="","",IFERROR(INDEX(Catalogue!$B$5:$B$304,MATCH($D1449,Catalogue!$A$5:$A$304,0)),"Code produit inconnu"))</f>
        <v/>
      </c>
      <c r="F1449" s="17" t="str">
        <f aca="false">IF($D1449="","",IFERROR(INDEX(Catalogue!$C$5:$C$304,MATCH($D1449,Catalogue!$A$5:$A$304,0)),""))</f>
        <v/>
      </c>
      <c r="G1449" s="10"/>
      <c r="H1449" s="18" t="str">
        <f aca="false">IF(OR($B1449="",$D1449=""),"",IFERROR(INDEX('Tarifs negocies'!$C$5:$C$404,MATCH($B1449&amp;"|"&amp;$D1449,'Tarifs negocies'!$D$5:$D$404,0)),IFERROR(INDEX(Catalogue!$D$5:$D$304,MATCH($D1449,Catalogue!$A$5:$A$304,0))*(1-IFERROR(INDEX(Clients!$F$5:$F$204,MATCH($B1449,Clients!$A$5:$A$204,0)),0)),"")))</f>
        <v/>
      </c>
      <c r="I1449" s="18" t="str">
        <f aca="false">IF(OR($G1449="",$H1449=""),"",$G1449*$H1449)</f>
        <v/>
      </c>
      <c r="J1449" s="15"/>
      <c r="K1449" s="10"/>
    </row>
    <row r="1450" customFormat="false" ht="15" hidden="false" customHeight="false" outlineLevel="0" collapsed="false">
      <c r="A1450" s="15"/>
      <c r="B1450" s="10"/>
      <c r="C1450" s="16" t="str">
        <f aca="false">IF($B1450="","",IFERROR(INDEX(Clients!$B$5:$B$204,MATCH($B1450,Clients!$A$5:$A$204,0)),"Code client inconnu"))</f>
        <v/>
      </c>
      <c r="D1450" s="10"/>
      <c r="E1450" s="16" t="str">
        <f aca="false">IF($D1450="","",IFERROR(INDEX(Catalogue!$B$5:$B$304,MATCH($D1450,Catalogue!$A$5:$A$304,0)),"Code produit inconnu"))</f>
        <v/>
      </c>
      <c r="F1450" s="17" t="str">
        <f aca="false">IF($D1450="","",IFERROR(INDEX(Catalogue!$C$5:$C$304,MATCH($D1450,Catalogue!$A$5:$A$304,0)),""))</f>
        <v/>
      </c>
      <c r="G1450" s="10"/>
      <c r="H1450" s="18" t="str">
        <f aca="false">IF(OR($B1450="",$D1450=""),"",IFERROR(INDEX('Tarifs negocies'!$C$5:$C$404,MATCH($B1450&amp;"|"&amp;$D1450,'Tarifs negocies'!$D$5:$D$404,0)),IFERROR(INDEX(Catalogue!$D$5:$D$304,MATCH($D1450,Catalogue!$A$5:$A$304,0))*(1-IFERROR(INDEX(Clients!$F$5:$F$204,MATCH($B1450,Clients!$A$5:$A$204,0)),0)),"")))</f>
        <v/>
      </c>
      <c r="I1450" s="18" t="str">
        <f aca="false">IF(OR($G1450="",$H1450=""),"",$G1450*$H1450)</f>
        <v/>
      </c>
      <c r="J1450" s="15"/>
      <c r="K1450" s="10"/>
    </row>
    <row r="1451" customFormat="false" ht="15" hidden="false" customHeight="false" outlineLevel="0" collapsed="false">
      <c r="A1451" s="15"/>
      <c r="B1451" s="10"/>
      <c r="C1451" s="16" t="str">
        <f aca="false">IF($B1451="","",IFERROR(INDEX(Clients!$B$5:$B$204,MATCH($B1451,Clients!$A$5:$A$204,0)),"Code client inconnu"))</f>
        <v/>
      </c>
      <c r="D1451" s="10"/>
      <c r="E1451" s="16" t="str">
        <f aca="false">IF($D1451="","",IFERROR(INDEX(Catalogue!$B$5:$B$304,MATCH($D1451,Catalogue!$A$5:$A$304,0)),"Code produit inconnu"))</f>
        <v/>
      </c>
      <c r="F1451" s="17" t="str">
        <f aca="false">IF($D1451="","",IFERROR(INDEX(Catalogue!$C$5:$C$304,MATCH($D1451,Catalogue!$A$5:$A$304,0)),""))</f>
        <v/>
      </c>
      <c r="G1451" s="10"/>
      <c r="H1451" s="18" t="str">
        <f aca="false">IF(OR($B1451="",$D1451=""),"",IFERROR(INDEX('Tarifs negocies'!$C$5:$C$404,MATCH($B1451&amp;"|"&amp;$D1451,'Tarifs negocies'!$D$5:$D$404,0)),IFERROR(INDEX(Catalogue!$D$5:$D$304,MATCH($D1451,Catalogue!$A$5:$A$304,0))*(1-IFERROR(INDEX(Clients!$F$5:$F$204,MATCH($B1451,Clients!$A$5:$A$204,0)),0)),"")))</f>
        <v/>
      </c>
      <c r="I1451" s="18" t="str">
        <f aca="false">IF(OR($G1451="",$H1451=""),"",$G1451*$H1451)</f>
        <v/>
      </c>
      <c r="J1451" s="15"/>
      <c r="K1451" s="10"/>
    </row>
    <row r="1452" customFormat="false" ht="15" hidden="false" customHeight="false" outlineLevel="0" collapsed="false">
      <c r="A1452" s="15"/>
      <c r="B1452" s="10"/>
      <c r="C1452" s="16" t="str">
        <f aca="false">IF($B1452="","",IFERROR(INDEX(Clients!$B$5:$B$204,MATCH($B1452,Clients!$A$5:$A$204,0)),"Code client inconnu"))</f>
        <v/>
      </c>
      <c r="D1452" s="10"/>
      <c r="E1452" s="16" t="str">
        <f aca="false">IF($D1452="","",IFERROR(INDEX(Catalogue!$B$5:$B$304,MATCH($D1452,Catalogue!$A$5:$A$304,0)),"Code produit inconnu"))</f>
        <v/>
      </c>
      <c r="F1452" s="17" t="str">
        <f aca="false">IF($D1452="","",IFERROR(INDEX(Catalogue!$C$5:$C$304,MATCH($D1452,Catalogue!$A$5:$A$304,0)),""))</f>
        <v/>
      </c>
      <c r="G1452" s="10"/>
      <c r="H1452" s="18" t="str">
        <f aca="false">IF(OR($B1452="",$D1452=""),"",IFERROR(INDEX('Tarifs negocies'!$C$5:$C$404,MATCH($B1452&amp;"|"&amp;$D1452,'Tarifs negocies'!$D$5:$D$404,0)),IFERROR(INDEX(Catalogue!$D$5:$D$304,MATCH($D1452,Catalogue!$A$5:$A$304,0))*(1-IFERROR(INDEX(Clients!$F$5:$F$204,MATCH($B1452,Clients!$A$5:$A$204,0)),0)),"")))</f>
        <v/>
      </c>
      <c r="I1452" s="18" t="str">
        <f aca="false">IF(OR($G1452="",$H1452=""),"",$G1452*$H1452)</f>
        <v/>
      </c>
      <c r="J1452" s="15"/>
      <c r="K1452" s="10"/>
    </row>
    <row r="1453" customFormat="false" ht="15" hidden="false" customHeight="false" outlineLevel="0" collapsed="false">
      <c r="A1453" s="15"/>
      <c r="B1453" s="10"/>
      <c r="C1453" s="16" t="str">
        <f aca="false">IF($B1453="","",IFERROR(INDEX(Clients!$B$5:$B$204,MATCH($B1453,Clients!$A$5:$A$204,0)),"Code client inconnu"))</f>
        <v/>
      </c>
      <c r="D1453" s="10"/>
      <c r="E1453" s="16" t="str">
        <f aca="false">IF($D1453="","",IFERROR(INDEX(Catalogue!$B$5:$B$304,MATCH($D1453,Catalogue!$A$5:$A$304,0)),"Code produit inconnu"))</f>
        <v/>
      </c>
      <c r="F1453" s="17" t="str">
        <f aca="false">IF($D1453="","",IFERROR(INDEX(Catalogue!$C$5:$C$304,MATCH($D1453,Catalogue!$A$5:$A$304,0)),""))</f>
        <v/>
      </c>
      <c r="G1453" s="10"/>
      <c r="H1453" s="18" t="str">
        <f aca="false">IF(OR($B1453="",$D1453=""),"",IFERROR(INDEX('Tarifs negocies'!$C$5:$C$404,MATCH($B1453&amp;"|"&amp;$D1453,'Tarifs negocies'!$D$5:$D$404,0)),IFERROR(INDEX(Catalogue!$D$5:$D$304,MATCH($D1453,Catalogue!$A$5:$A$304,0))*(1-IFERROR(INDEX(Clients!$F$5:$F$204,MATCH($B1453,Clients!$A$5:$A$204,0)),0)),"")))</f>
        <v/>
      </c>
      <c r="I1453" s="18" t="str">
        <f aca="false">IF(OR($G1453="",$H1453=""),"",$G1453*$H1453)</f>
        <v/>
      </c>
      <c r="J1453" s="15"/>
      <c r="K1453" s="10"/>
    </row>
    <row r="1454" customFormat="false" ht="15" hidden="false" customHeight="false" outlineLevel="0" collapsed="false">
      <c r="A1454" s="15"/>
      <c r="B1454" s="10"/>
      <c r="C1454" s="16" t="str">
        <f aca="false">IF($B1454="","",IFERROR(INDEX(Clients!$B$5:$B$204,MATCH($B1454,Clients!$A$5:$A$204,0)),"Code client inconnu"))</f>
        <v/>
      </c>
      <c r="D1454" s="10"/>
      <c r="E1454" s="16" t="str">
        <f aca="false">IF($D1454="","",IFERROR(INDEX(Catalogue!$B$5:$B$304,MATCH($D1454,Catalogue!$A$5:$A$304,0)),"Code produit inconnu"))</f>
        <v/>
      </c>
      <c r="F1454" s="17" t="str">
        <f aca="false">IF($D1454="","",IFERROR(INDEX(Catalogue!$C$5:$C$304,MATCH($D1454,Catalogue!$A$5:$A$304,0)),""))</f>
        <v/>
      </c>
      <c r="G1454" s="10"/>
      <c r="H1454" s="18" t="str">
        <f aca="false">IF(OR($B1454="",$D1454=""),"",IFERROR(INDEX('Tarifs negocies'!$C$5:$C$404,MATCH($B1454&amp;"|"&amp;$D1454,'Tarifs negocies'!$D$5:$D$404,0)),IFERROR(INDEX(Catalogue!$D$5:$D$304,MATCH($D1454,Catalogue!$A$5:$A$304,0))*(1-IFERROR(INDEX(Clients!$F$5:$F$204,MATCH($B1454,Clients!$A$5:$A$204,0)),0)),"")))</f>
        <v/>
      </c>
      <c r="I1454" s="18" t="str">
        <f aca="false">IF(OR($G1454="",$H1454=""),"",$G1454*$H1454)</f>
        <v/>
      </c>
      <c r="J1454" s="15"/>
      <c r="K1454" s="10"/>
    </row>
    <row r="1455" customFormat="false" ht="15" hidden="false" customHeight="false" outlineLevel="0" collapsed="false">
      <c r="A1455" s="15"/>
      <c r="B1455" s="10"/>
      <c r="C1455" s="16" t="str">
        <f aca="false">IF($B1455="","",IFERROR(INDEX(Clients!$B$5:$B$204,MATCH($B1455,Clients!$A$5:$A$204,0)),"Code client inconnu"))</f>
        <v/>
      </c>
      <c r="D1455" s="10"/>
      <c r="E1455" s="16" t="str">
        <f aca="false">IF($D1455="","",IFERROR(INDEX(Catalogue!$B$5:$B$304,MATCH($D1455,Catalogue!$A$5:$A$304,0)),"Code produit inconnu"))</f>
        <v/>
      </c>
      <c r="F1455" s="17" t="str">
        <f aca="false">IF($D1455="","",IFERROR(INDEX(Catalogue!$C$5:$C$304,MATCH($D1455,Catalogue!$A$5:$A$304,0)),""))</f>
        <v/>
      </c>
      <c r="G1455" s="10"/>
      <c r="H1455" s="18" t="str">
        <f aca="false">IF(OR($B1455="",$D1455=""),"",IFERROR(INDEX('Tarifs negocies'!$C$5:$C$404,MATCH($B1455&amp;"|"&amp;$D1455,'Tarifs negocies'!$D$5:$D$404,0)),IFERROR(INDEX(Catalogue!$D$5:$D$304,MATCH($D1455,Catalogue!$A$5:$A$304,0))*(1-IFERROR(INDEX(Clients!$F$5:$F$204,MATCH($B1455,Clients!$A$5:$A$204,0)),0)),"")))</f>
        <v/>
      </c>
      <c r="I1455" s="18" t="str">
        <f aca="false">IF(OR($G1455="",$H1455=""),"",$G1455*$H1455)</f>
        <v/>
      </c>
      <c r="J1455" s="15"/>
      <c r="K1455" s="10"/>
    </row>
    <row r="1456" customFormat="false" ht="15" hidden="false" customHeight="false" outlineLevel="0" collapsed="false">
      <c r="A1456" s="15"/>
      <c r="B1456" s="10"/>
      <c r="C1456" s="16" t="str">
        <f aca="false">IF($B1456="","",IFERROR(INDEX(Clients!$B$5:$B$204,MATCH($B1456,Clients!$A$5:$A$204,0)),"Code client inconnu"))</f>
        <v/>
      </c>
      <c r="D1456" s="10"/>
      <c r="E1456" s="16" t="str">
        <f aca="false">IF($D1456="","",IFERROR(INDEX(Catalogue!$B$5:$B$304,MATCH($D1456,Catalogue!$A$5:$A$304,0)),"Code produit inconnu"))</f>
        <v/>
      </c>
      <c r="F1456" s="17" t="str">
        <f aca="false">IF($D1456="","",IFERROR(INDEX(Catalogue!$C$5:$C$304,MATCH($D1456,Catalogue!$A$5:$A$304,0)),""))</f>
        <v/>
      </c>
      <c r="G1456" s="10"/>
      <c r="H1456" s="18" t="str">
        <f aca="false">IF(OR($B1456="",$D1456=""),"",IFERROR(INDEX('Tarifs negocies'!$C$5:$C$404,MATCH($B1456&amp;"|"&amp;$D1456,'Tarifs negocies'!$D$5:$D$404,0)),IFERROR(INDEX(Catalogue!$D$5:$D$304,MATCH($D1456,Catalogue!$A$5:$A$304,0))*(1-IFERROR(INDEX(Clients!$F$5:$F$204,MATCH($B1456,Clients!$A$5:$A$204,0)),0)),"")))</f>
        <v/>
      </c>
      <c r="I1456" s="18" t="str">
        <f aca="false">IF(OR($G1456="",$H1456=""),"",$G1456*$H1456)</f>
        <v/>
      </c>
      <c r="J1456" s="15"/>
      <c r="K1456" s="10"/>
    </row>
    <row r="1457" customFormat="false" ht="15" hidden="false" customHeight="false" outlineLevel="0" collapsed="false">
      <c r="A1457" s="15"/>
      <c r="B1457" s="10"/>
      <c r="C1457" s="16" t="str">
        <f aca="false">IF($B1457="","",IFERROR(INDEX(Clients!$B$5:$B$204,MATCH($B1457,Clients!$A$5:$A$204,0)),"Code client inconnu"))</f>
        <v/>
      </c>
      <c r="D1457" s="10"/>
      <c r="E1457" s="16" t="str">
        <f aca="false">IF($D1457="","",IFERROR(INDEX(Catalogue!$B$5:$B$304,MATCH($D1457,Catalogue!$A$5:$A$304,0)),"Code produit inconnu"))</f>
        <v/>
      </c>
      <c r="F1457" s="17" t="str">
        <f aca="false">IF($D1457="","",IFERROR(INDEX(Catalogue!$C$5:$C$304,MATCH($D1457,Catalogue!$A$5:$A$304,0)),""))</f>
        <v/>
      </c>
      <c r="G1457" s="10"/>
      <c r="H1457" s="18" t="str">
        <f aca="false">IF(OR($B1457="",$D1457=""),"",IFERROR(INDEX('Tarifs negocies'!$C$5:$C$404,MATCH($B1457&amp;"|"&amp;$D1457,'Tarifs negocies'!$D$5:$D$404,0)),IFERROR(INDEX(Catalogue!$D$5:$D$304,MATCH($D1457,Catalogue!$A$5:$A$304,0))*(1-IFERROR(INDEX(Clients!$F$5:$F$204,MATCH($B1457,Clients!$A$5:$A$204,0)),0)),"")))</f>
        <v/>
      </c>
      <c r="I1457" s="18" t="str">
        <f aca="false">IF(OR($G1457="",$H1457=""),"",$G1457*$H1457)</f>
        <v/>
      </c>
      <c r="J1457" s="15"/>
      <c r="K1457" s="10"/>
    </row>
    <row r="1458" customFormat="false" ht="15" hidden="false" customHeight="false" outlineLevel="0" collapsed="false">
      <c r="A1458" s="15"/>
      <c r="B1458" s="10"/>
      <c r="C1458" s="16" t="str">
        <f aca="false">IF($B1458="","",IFERROR(INDEX(Clients!$B$5:$B$204,MATCH($B1458,Clients!$A$5:$A$204,0)),"Code client inconnu"))</f>
        <v/>
      </c>
      <c r="D1458" s="10"/>
      <c r="E1458" s="16" t="str">
        <f aca="false">IF($D1458="","",IFERROR(INDEX(Catalogue!$B$5:$B$304,MATCH($D1458,Catalogue!$A$5:$A$304,0)),"Code produit inconnu"))</f>
        <v/>
      </c>
      <c r="F1458" s="17" t="str">
        <f aca="false">IF($D1458="","",IFERROR(INDEX(Catalogue!$C$5:$C$304,MATCH($D1458,Catalogue!$A$5:$A$304,0)),""))</f>
        <v/>
      </c>
      <c r="G1458" s="10"/>
      <c r="H1458" s="18" t="str">
        <f aca="false">IF(OR($B1458="",$D1458=""),"",IFERROR(INDEX('Tarifs negocies'!$C$5:$C$404,MATCH($B1458&amp;"|"&amp;$D1458,'Tarifs negocies'!$D$5:$D$404,0)),IFERROR(INDEX(Catalogue!$D$5:$D$304,MATCH($D1458,Catalogue!$A$5:$A$304,0))*(1-IFERROR(INDEX(Clients!$F$5:$F$204,MATCH($B1458,Clients!$A$5:$A$204,0)),0)),"")))</f>
        <v/>
      </c>
      <c r="I1458" s="18" t="str">
        <f aca="false">IF(OR($G1458="",$H1458=""),"",$G1458*$H1458)</f>
        <v/>
      </c>
      <c r="J1458" s="15"/>
      <c r="K1458" s="10"/>
    </row>
    <row r="1459" customFormat="false" ht="15" hidden="false" customHeight="false" outlineLevel="0" collapsed="false">
      <c r="A1459" s="15"/>
      <c r="B1459" s="10"/>
      <c r="C1459" s="16" t="str">
        <f aca="false">IF($B1459="","",IFERROR(INDEX(Clients!$B$5:$B$204,MATCH($B1459,Clients!$A$5:$A$204,0)),"Code client inconnu"))</f>
        <v/>
      </c>
      <c r="D1459" s="10"/>
      <c r="E1459" s="16" t="str">
        <f aca="false">IF($D1459="","",IFERROR(INDEX(Catalogue!$B$5:$B$304,MATCH($D1459,Catalogue!$A$5:$A$304,0)),"Code produit inconnu"))</f>
        <v/>
      </c>
      <c r="F1459" s="17" t="str">
        <f aca="false">IF($D1459="","",IFERROR(INDEX(Catalogue!$C$5:$C$304,MATCH($D1459,Catalogue!$A$5:$A$304,0)),""))</f>
        <v/>
      </c>
      <c r="G1459" s="10"/>
      <c r="H1459" s="18" t="str">
        <f aca="false">IF(OR($B1459="",$D1459=""),"",IFERROR(INDEX('Tarifs negocies'!$C$5:$C$404,MATCH($B1459&amp;"|"&amp;$D1459,'Tarifs negocies'!$D$5:$D$404,0)),IFERROR(INDEX(Catalogue!$D$5:$D$304,MATCH($D1459,Catalogue!$A$5:$A$304,0))*(1-IFERROR(INDEX(Clients!$F$5:$F$204,MATCH($B1459,Clients!$A$5:$A$204,0)),0)),"")))</f>
        <v/>
      </c>
      <c r="I1459" s="18" t="str">
        <f aca="false">IF(OR($G1459="",$H1459=""),"",$G1459*$H1459)</f>
        <v/>
      </c>
      <c r="J1459" s="15"/>
      <c r="K1459" s="10"/>
    </row>
    <row r="1460" customFormat="false" ht="15" hidden="false" customHeight="false" outlineLevel="0" collapsed="false">
      <c r="A1460" s="15"/>
      <c r="B1460" s="10"/>
      <c r="C1460" s="16" t="str">
        <f aca="false">IF($B1460="","",IFERROR(INDEX(Clients!$B$5:$B$204,MATCH($B1460,Clients!$A$5:$A$204,0)),"Code client inconnu"))</f>
        <v/>
      </c>
      <c r="D1460" s="10"/>
      <c r="E1460" s="16" t="str">
        <f aca="false">IF($D1460="","",IFERROR(INDEX(Catalogue!$B$5:$B$304,MATCH($D1460,Catalogue!$A$5:$A$304,0)),"Code produit inconnu"))</f>
        <v/>
      </c>
      <c r="F1460" s="17" t="str">
        <f aca="false">IF($D1460="","",IFERROR(INDEX(Catalogue!$C$5:$C$304,MATCH($D1460,Catalogue!$A$5:$A$304,0)),""))</f>
        <v/>
      </c>
      <c r="G1460" s="10"/>
      <c r="H1460" s="18" t="str">
        <f aca="false">IF(OR($B1460="",$D1460=""),"",IFERROR(INDEX('Tarifs negocies'!$C$5:$C$404,MATCH($B1460&amp;"|"&amp;$D1460,'Tarifs negocies'!$D$5:$D$404,0)),IFERROR(INDEX(Catalogue!$D$5:$D$304,MATCH($D1460,Catalogue!$A$5:$A$304,0))*(1-IFERROR(INDEX(Clients!$F$5:$F$204,MATCH($B1460,Clients!$A$5:$A$204,0)),0)),"")))</f>
        <v/>
      </c>
      <c r="I1460" s="18" t="str">
        <f aca="false">IF(OR($G1460="",$H1460=""),"",$G1460*$H1460)</f>
        <v/>
      </c>
      <c r="J1460" s="15"/>
      <c r="K1460" s="10"/>
    </row>
    <row r="1461" customFormat="false" ht="15" hidden="false" customHeight="false" outlineLevel="0" collapsed="false">
      <c r="A1461" s="15"/>
      <c r="B1461" s="10"/>
      <c r="C1461" s="16" t="str">
        <f aca="false">IF($B1461="","",IFERROR(INDEX(Clients!$B$5:$B$204,MATCH($B1461,Clients!$A$5:$A$204,0)),"Code client inconnu"))</f>
        <v/>
      </c>
      <c r="D1461" s="10"/>
      <c r="E1461" s="16" t="str">
        <f aca="false">IF($D1461="","",IFERROR(INDEX(Catalogue!$B$5:$B$304,MATCH($D1461,Catalogue!$A$5:$A$304,0)),"Code produit inconnu"))</f>
        <v/>
      </c>
      <c r="F1461" s="17" t="str">
        <f aca="false">IF($D1461="","",IFERROR(INDEX(Catalogue!$C$5:$C$304,MATCH($D1461,Catalogue!$A$5:$A$304,0)),""))</f>
        <v/>
      </c>
      <c r="G1461" s="10"/>
      <c r="H1461" s="18" t="str">
        <f aca="false">IF(OR($B1461="",$D1461=""),"",IFERROR(INDEX('Tarifs negocies'!$C$5:$C$404,MATCH($B1461&amp;"|"&amp;$D1461,'Tarifs negocies'!$D$5:$D$404,0)),IFERROR(INDEX(Catalogue!$D$5:$D$304,MATCH($D1461,Catalogue!$A$5:$A$304,0))*(1-IFERROR(INDEX(Clients!$F$5:$F$204,MATCH($B1461,Clients!$A$5:$A$204,0)),0)),"")))</f>
        <v/>
      </c>
      <c r="I1461" s="18" t="str">
        <f aca="false">IF(OR($G1461="",$H1461=""),"",$G1461*$H1461)</f>
        <v/>
      </c>
      <c r="J1461" s="15"/>
      <c r="K1461" s="10"/>
    </row>
    <row r="1462" customFormat="false" ht="15" hidden="false" customHeight="false" outlineLevel="0" collapsed="false">
      <c r="A1462" s="15"/>
      <c r="B1462" s="10"/>
      <c r="C1462" s="16" t="str">
        <f aca="false">IF($B1462="","",IFERROR(INDEX(Clients!$B$5:$B$204,MATCH($B1462,Clients!$A$5:$A$204,0)),"Code client inconnu"))</f>
        <v/>
      </c>
      <c r="D1462" s="10"/>
      <c r="E1462" s="16" t="str">
        <f aca="false">IF($D1462="","",IFERROR(INDEX(Catalogue!$B$5:$B$304,MATCH($D1462,Catalogue!$A$5:$A$304,0)),"Code produit inconnu"))</f>
        <v/>
      </c>
      <c r="F1462" s="17" t="str">
        <f aca="false">IF($D1462="","",IFERROR(INDEX(Catalogue!$C$5:$C$304,MATCH($D1462,Catalogue!$A$5:$A$304,0)),""))</f>
        <v/>
      </c>
      <c r="G1462" s="10"/>
      <c r="H1462" s="18" t="str">
        <f aca="false">IF(OR($B1462="",$D1462=""),"",IFERROR(INDEX('Tarifs negocies'!$C$5:$C$404,MATCH($B1462&amp;"|"&amp;$D1462,'Tarifs negocies'!$D$5:$D$404,0)),IFERROR(INDEX(Catalogue!$D$5:$D$304,MATCH($D1462,Catalogue!$A$5:$A$304,0))*(1-IFERROR(INDEX(Clients!$F$5:$F$204,MATCH($B1462,Clients!$A$5:$A$204,0)),0)),"")))</f>
        <v/>
      </c>
      <c r="I1462" s="18" t="str">
        <f aca="false">IF(OR($G1462="",$H1462=""),"",$G1462*$H1462)</f>
        <v/>
      </c>
      <c r="J1462" s="15"/>
      <c r="K1462" s="10"/>
    </row>
    <row r="1463" customFormat="false" ht="15" hidden="false" customHeight="false" outlineLevel="0" collapsed="false">
      <c r="A1463" s="15"/>
      <c r="B1463" s="10"/>
      <c r="C1463" s="16" t="str">
        <f aca="false">IF($B1463="","",IFERROR(INDEX(Clients!$B$5:$B$204,MATCH($B1463,Clients!$A$5:$A$204,0)),"Code client inconnu"))</f>
        <v/>
      </c>
      <c r="D1463" s="10"/>
      <c r="E1463" s="16" t="str">
        <f aca="false">IF($D1463="","",IFERROR(INDEX(Catalogue!$B$5:$B$304,MATCH($D1463,Catalogue!$A$5:$A$304,0)),"Code produit inconnu"))</f>
        <v/>
      </c>
      <c r="F1463" s="17" t="str">
        <f aca="false">IF($D1463="","",IFERROR(INDEX(Catalogue!$C$5:$C$304,MATCH($D1463,Catalogue!$A$5:$A$304,0)),""))</f>
        <v/>
      </c>
      <c r="G1463" s="10"/>
      <c r="H1463" s="18" t="str">
        <f aca="false">IF(OR($B1463="",$D1463=""),"",IFERROR(INDEX('Tarifs negocies'!$C$5:$C$404,MATCH($B1463&amp;"|"&amp;$D1463,'Tarifs negocies'!$D$5:$D$404,0)),IFERROR(INDEX(Catalogue!$D$5:$D$304,MATCH($D1463,Catalogue!$A$5:$A$304,0))*(1-IFERROR(INDEX(Clients!$F$5:$F$204,MATCH($B1463,Clients!$A$5:$A$204,0)),0)),"")))</f>
        <v/>
      </c>
      <c r="I1463" s="18" t="str">
        <f aca="false">IF(OR($G1463="",$H1463=""),"",$G1463*$H1463)</f>
        <v/>
      </c>
      <c r="J1463" s="15"/>
      <c r="K1463" s="10"/>
    </row>
    <row r="1464" customFormat="false" ht="15" hidden="false" customHeight="false" outlineLevel="0" collapsed="false">
      <c r="A1464" s="15"/>
      <c r="B1464" s="10"/>
      <c r="C1464" s="16" t="str">
        <f aca="false">IF($B1464="","",IFERROR(INDEX(Clients!$B$5:$B$204,MATCH($B1464,Clients!$A$5:$A$204,0)),"Code client inconnu"))</f>
        <v/>
      </c>
      <c r="D1464" s="10"/>
      <c r="E1464" s="16" t="str">
        <f aca="false">IF($D1464="","",IFERROR(INDEX(Catalogue!$B$5:$B$304,MATCH($D1464,Catalogue!$A$5:$A$304,0)),"Code produit inconnu"))</f>
        <v/>
      </c>
      <c r="F1464" s="17" t="str">
        <f aca="false">IF($D1464="","",IFERROR(INDEX(Catalogue!$C$5:$C$304,MATCH($D1464,Catalogue!$A$5:$A$304,0)),""))</f>
        <v/>
      </c>
      <c r="G1464" s="10"/>
      <c r="H1464" s="18" t="str">
        <f aca="false">IF(OR($B1464="",$D1464=""),"",IFERROR(INDEX('Tarifs negocies'!$C$5:$C$404,MATCH($B1464&amp;"|"&amp;$D1464,'Tarifs negocies'!$D$5:$D$404,0)),IFERROR(INDEX(Catalogue!$D$5:$D$304,MATCH($D1464,Catalogue!$A$5:$A$304,0))*(1-IFERROR(INDEX(Clients!$F$5:$F$204,MATCH($B1464,Clients!$A$5:$A$204,0)),0)),"")))</f>
        <v/>
      </c>
      <c r="I1464" s="18" t="str">
        <f aca="false">IF(OR($G1464="",$H1464=""),"",$G1464*$H1464)</f>
        <v/>
      </c>
      <c r="J1464" s="15"/>
      <c r="K1464" s="10"/>
    </row>
    <row r="1465" customFormat="false" ht="15" hidden="false" customHeight="false" outlineLevel="0" collapsed="false">
      <c r="A1465" s="15"/>
      <c r="B1465" s="10"/>
      <c r="C1465" s="16" t="str">
        <f aca="false">IF($B1465="","",IFERROR(INDEX(Clients!$B$5:$B$204,MATCH($B1465,Clients!$A$5:$A$204,0)),"Code client inconnu"))</f>
        <v/>
      </c>
      <c r="D1465" s="10"/>
      <c r="E1465" s="16" t="str">
        <f aca="false">IF($D1465="","",IFERROR(INDEX(Catalogue!$B$5:$B$304,MATCH($D1465,Catalogue!$A$5:$A$304,0)),"Code produit inconnu"))</f>
        <v/>
      </c>
      <c r="F1465" s="17" t="str">
        <f aca="false">IF($D1465="","",IFERROR(INDEX(Catalogue!$C$5:$C$304,MATCH($D1465,Catalogue!$A$5:$A$304,0)),""))</f>
        <v/>
      </c>
      <c r="G1465" s="10"/>
      <c r="H1465" s="18" t="str">
        <f aca="false">IF(OR($B1465="",$D1465=""),"",IFERROR(INDEX('Tarifs negocies'!$C$5:$C$404,MATCH($B1465&amp;"|"&amp;$D1465,'Tarifs negocies'!$D$5:$D$404,0)),IFERROR(INDEX(Catalogue!$D$5:$D$304,MATCH($D1465,Catalogue!$A$5:$A$304,0))*(1-IFERROR(INDEX(Clients!$F$5:$F$204,MATCH($B1465,Clients!$A$5:$A$204,0)),0)),"")))</f>
        <v/>
      </c>
      <c r="I1465" s="18" t="str">
        <f aca="false">IF(OR($G1465="",$H1465=""),"",$G1465*$H1465)</f>
        <v/>
      </c>
      <c r="J1465" s="15"/>
      <c r="K1465" s="10"/>
    </row>
    <row r="1466" customFormat="false" ht="15" hidden="false" customHeight="false" outlineLevel="0" collapsed="false">
      <c r="A1466" s="15"/>
      <c r="B1466" s="10"/>
      <c r="C1466" s="16" t="str">
        <f aca="false">IF($B1466="","",IFERROR(INDEX(Clients!$B$5:$B$204,MATCH($B1466,Clients!$A$5:$A$204,0)),"Code client inconnu"))</f>
        <v/>
      </c>
      <c r="D1466" s="10"/>
      <c r="E1466" s="16" t="str">
        <f aca="false">IF($D1466="","",IFERROR(INDEX(Catalogue!$B$5:$B$304,MATCH($D1466,Catalogue!$A$5:$A$304,0)),"Code produit inconnu"))</f>
        <v/>
      </c>
      <c r="F1466" s="17" t="str">
        <f aca="false">IF($D1466="","",IFERROR(INDEX(Catalogue!$C$5:$C$304,MATCH($D1466,Catalogue!$A$5:$A$304,0)),""))</f>
        <v/>
      </c>
      <c r="G1466" s="10"/>
      <c r="H1466" s="18" t="str">
        <f aca="false">IF(OR($B1466="",$D1466=""),"",IFERROR(INDEX('Tarifs negocies'!$C$5:$C$404,MATCH($B1466&amp;"|"&amp;$D1466,'Tarifs negocies'!$D$5:$D$404,0)),IFERROR(INDEX(Catalogue!$D$5:$D$304,MATCH($D1466,Catalogue!$A$5:$A$304,0))*(1-IFERROR(INDEX(Clients!$F$5:$F$204,MATCH($B1466,Clients!$A$5:$A$204,0)),0)),"")))</f>
        <v/>
      </c>
      <c r="I1466" s="18" t="str">
        <f aca="false">IF(OR($G1466="",$H1466=""),"",$G1466*$H1466)</f>
        <v/>
      </c>
      <c r="J1466" s="15"/>
      <c r="K1466" s="10"/>
    </row>
    <row r="1467" customFormat="false" ht="15" hidden="false" customHeight="false" outlineLevel="0" collapsed="false">
      <c r="A1467" s="15"/>
      <c r="B1467" s="10"/>
      <c r="C1467" s="16" t="str">
        <f aca="false">IF($B1467="","",IFERROR(INDEX(Clients!$B$5:$B$204,MATCH($B1467,Clients!$A$5:$A$204,0)),"Code client inconnu"))</f>
        <v/>
      </c>
      <c r="D1467" s="10"/>
      <c r="E1467" s="16" t="str">
        <f aca="false">IF($D1467="","",IFERROR(INDEX(Catalogue!$B$5:$B$304,MATCH($D1467,Catalogue!$A$5:$A$304,0)),"Code produit inconnu"))</f>
        <v/>
      </c>
      <c r="F1467" s="17" t="str">
        <f aca="false">IF($D1467="","",IFERROR(INDEX(Catalogue!$C$5:$C$304,MATCH($D1467,Catalogue!$A$5:$A$304,0)),""))</f>
        <v/>
      </c>
      <c r="G1467" s="10"/>
      <c r="H1467" s="18" t="str">
        <f aca="false">IF(OR($B1467="",$D1467=""),"",IFERROR(INDEX('Tarifs negocies'!$C$5:$C$404,MATCH($B1467&amp;"|"&amp;$D1467,'Tarifs negocies'!$D$5:$D$404,0)),IFERROR(INDEX(Catalogue!$D$5:$D$304,MATCH($D1467,Catalogue!$A$5:$A$304,0))*(1-IFERROR(INDEX(Clients!$F$5:$F$204,MATCH($B1467,Clients!$A$5:$A$204,0)),0)),"")))</f>
        <v/>
      </c>
      <c r="I1467" s="18" t="str">
        <f aca="false">IF(OR($G1467="",$H1467=""),"",$G1467*$H1467)</f>
        <v/>
      </c>
      <c r="J1467" s="15"/>
      <c r="K1467" s="10"/>
    </row>
    <row r="1468" customFormat="false" ht="15" hidden="false" customHeight="false" outlineLevel="0" collapsed="false">
      <c r="A1468" s="15"/>
      <c r="B1468" s="10"/>
      <c r="C1468" s="16" t="str">
        <f aca="false">IF($B1468="","",IFERROR(INDEX(Clients!$B$5:$B$204,MATCH($B1468,Clients!$A$5:$A$204,0)),"Code client inconnu"))</f>
        <v/>
      </c>
      <c r="D1468" s="10"/>
      <c r="E1468" s="16" t="str">
        <f aca="false">IF($D1468="","",IFERROR(INDEX(Catalogue!$B$5:$B$304,MATCH($D1468,Catalogue!$A$5:$A$304,0)),"Code produit inconnu"))</f>
        <v/>
      </c>
      <c r="F1468" s="17" t="str">
        <f aca="false">IF($D1468="","",IFERROR(INDEX(Catalogue!$C$5:$C$304,MATCH($D1468,Catalogue!$A$5:$A$304,0)),""))</f>
        <v/>
      </c>
      <c r="G1468" s="10"/>
      <c r="H1468" s="18" t="str">
        <f aca="false">IF(OR($B1468="",$D1468=""),"",IFERROR(INDEX('Tarifs negocies'!$C$5:$C$404,MATCH($B1468&amp;"|"&amp;$D1468,'Tarifs negocies'!$D$5:$D$404,0)),IFERROR(INDEX(Catalogue!$D$5:$D$304,MATCH($D1468,Catalogue!$A$5:$A$304,0))*(1-IFERROR(INDEX(Clients!$F$5:$F$204,MATCH($B1468,Clients!$A$5:$A$204,0)),0)),"")))</f>
        <v/>
      </c>
      <c r="I1468" s="18" t="str">
        <f aca="false">IF(OR($G1468="",$H1468=""),"",$G1468*$H1468)</f>
        <v/>
      </c>
      <c r="J1468" s="15"/>
      <c r="K1468" s="10"/>
    </row>
    <row r="1469" customFormat="false" ht="15" hidden="false" customHeight="false" outlineLevel="0" collapsed="false">
      <c r="A1469" s="15"/>
      <c r="B1469" s="10"/>
      <c r="C1469" s="16" t="str">
        <f aca="false">IF($B1469="","",IFERROR(INDEX(Clients!$B$5:$B$204,MATCH($B1469,Clients!$A$5:$A$204,0)),"Code client inconnu"))</f>
        <v/>
      </c>
      <c r="D1469" s="10"/>
      <c r="E1469" s="16" t="str">
        <f aca="false">IF($D1469="","",IFERROR(INDEX(Catalogue!$B$5:$B$304,MATCH($D1469,Catalogue!$A$5:$A$304,0)),"Code produit inconnu"))</f>
        <v/>
      </c>
      <c r="F1469" s="17" t="str">
        <f aca="false">IF($D1469="","",IFERROR(INDEX(Catalogue!$C$5:$C$304,MATCH($D1469,Catalogue!$A$5:$A$304,0)),""))</f>
        <v/>
      </c>
      <c r="G1469" s="10"/>
      <c r="H1469" s="18" t="str">
        <f aca="false">IF(OR($B1469="",$D1469=""),"",IFERROR(INDEX('Tarifs negocies'!$C$5:$C$404,MATCH($B1469&amp;"|"&amp;$D1469,'Tarifs negocies'!$D$5:$D$404,0)),IFERROR(INDEX(Catalogue!$D$5:$D$304,MATCH($D1469,Catalogue!$A$5:$A$304,0))*(1-IFERROR(INDEX(Clients!$F$5:$F$204,MATCH($B1469,Clients!$A$5:$A$204,0)),0)),"")))</f>
        <v/>
      </c>
      <c r="I1469" s="18" t="str">
        <f aca="false">IF(OR($G1469="",$H1469=""),"",$G1469*$H1469)</f>
        <v/>
      </c>
      <c r="J1469" s="15"/>
      <c r="K1469" s="10"/>
    </row>
    <row r="1470" customFormat="false" ht="15" hidden="false" customHeight="false" outlineLevel="0" collapsed="false">
      <c r="A1470" s="15"/>
      <c r="B1470" s="10"/>
      <c r="C1470" s="16" t="str">
        <f aca="false">IF($B1470="","",IFERROR(INDEX(Clients!$B$5:$B$204,MATCH($B1470,Clients!$A$5:$A$204,0)),"Code client inconnu"))</f>
        <v/>
      </c>
      <c r="D1470" s="10"/>
      <c r="E1470" s="16" t="str">
        <f aca="false">IF($D1470="","",IFERROR(INDEX(Catalogue!$B$5:$B$304,MATCH($D1470,Catalogue!$A$5:$A$304,0)),"Code produit inconnu"))</f>
        <v/>
      </c>
      <c r="F1470" s="17" t="str">
        <f aca="false">IF($D1470="","",IFERROR(INDEX(Catalogue!$C$5:$C$304,MATCH($D1470,Catalogue!$A$5:$A$304,0)),""))</f>
        <v/>
      </c>
      <c r="G1470" s="10"/>
      <c r="H1470" s="18" t="str">
        <f aca="false">IF(OR($B1470="",$D1470=""),"",IFERROR(INDEX('Tarifs negocies'!$C$5:$C$404,MATCH($B1470&amp;"|"&amp;$D1470,'Tarifs negocies'!$D$5:$D$404,0)),IFERROR(INDEX(Catalogue!$D$5:$D$304,MATCH($D1470,Catalogue!$A$5:$A$304,0))*(1-IFERROR(INDEX(Clients!$F$5:$F$204,MATCH($B1470,Clients!$A$5:$A$204,0)),0)),"")))</f>
        <v/>
      </c>
      <c r="I1470" s="18" t="str">
        <f aca="false">IF(OR($G1470="",$H1470=""),"",$G1470*$H1470)</f>
        <v/>
      </c>
      <c r="J1470" s="15"/>
      <c r="K1470" s="10"/>
    </row>
    <row r="1471" customFormat="false" ht="15" hidden="false" customHeight="false" outlineLevel="0" collapsed="false">
      <c r="A1471" s="15"/>
      <c r="B1471" s="10"/>
      <c r="C1471" s="16" t="str">
        <f aca="false">IF($B1471="","",IFERROR(INDEX(Clients!$B$5:$B$204,MATCH($B1471,Clients!$A$5:$A$204,0)),"Code client inconnu"))</f>
        <v/>
      </c>
      <c r="D1471" s="10"/>
      <c r="E1471" s="16" t="str">
        <f aca="false">IF($D1471="","",IFERROR(INDEX(Catalogue!$B$5:$B$304,MATCH($D1471,Catalogue!$A$5:$A$304,0)),"Code produit inconnu"))</f>
        <v/>
      </c>
      <c r="F1471" s="17" t="str">
        <f aca="false">IF($D1471="","",IFERROR(INDEX(Catalogue!$C$5:$C$304,MATCH($D1471,Catalogue!$A$5:$A$304,0)),""))</f>
        <v/>
      </c>
      <c r="G1471" s="10"/>
      <c r="H1471" s="18" t="str">
        <f aca="false">IF(OR($B1471="",$D1471=""),"",IFERROR(INDEX('Tarifs negocies'!$C$5:$C$404,MATCH($B1471&amp;"|"&amp;$D1471,'Tarifs negocies'!$D$5:$D$404,0)),IFERROR(INDEX(Catalogue!$D$5:$D$304,MATCH($D1471,Catalogue!$A$5:$A$304,0))*(1-IFERROR(INDEX(Clients!$F$5:$F$204,MATCH($B1471,Clients!$A$5:$A$204,0)),0)),"")))</f>
        <v/>
      </c>
      <c r="I1471" s="18" t="str">
        <f aca="false">IF(OR($G1471="",$H1471=""),"",$G1471*$H1471)</f>
        <v/>
      </c>
      <c r="J1471" s="15"/>
      <c r="K1471" s="10"/>
    </row>
    <row r="1472" customFormat="false" ht="15" hidden="false" customHeight="false" outlineLevel="0" collapsed="false">
      <c r="A1472" s="15"/>
      <c r="B1472" s="10"/>
      <c r="C1472" s="16" t="str">
        <f aca="false">IF($B1472="","",IFERROR(INDEX(Clients!$B$5:$B$204,MATCH($B1472,Clients!$A$5:$A$204,0)),"Code client inconnu"))</f>
        <v/>
      </c>
      <c r="D1472" s="10"/>
      <c r="E1472" s="16" t="str">
        <f aca="false">IF($D1472="","",IFERROR(INDEX(Catalogue!$B$5:$B$304,MATCH($D1472,Catalogue!$A$5:$A$304,0)),"Code produit inconnu"))</f>
        <v/>
      </c>
      <c r="F1472" s="17" t="str">
        <f aca="false">IF($D1472="","",IFERROR(INDEX(Catalogue!$C$5:$C$304,MATCH($D1472,Catalogue!$A$5:$A$304,0)),""))</f>
        <v/>
      </c>
      <c r="G1472" s="10"/>
      <c r="H1472" s="18" t="str">
        <f aca="false">IF(OR($B1472="",$D1472=""),"",IFERROR(INDEX('Tarifs negocies'!$C$5:$C$404,MATCH($B1472&amp;"|"&amp;$D1472,'Tarifs negocies'!$D$5:$D$404,0)),IFERROR(INDEX(Catalogue!$D$5:$D$304,MATCH($D1472,Catalogue!$A$5:$A$304,0))*(1-IFERROR(INDEX(Clients!$F$5:$F$204,MATCH($B1472,Clients!$A$5:$A$204,0)),0)),"")))</f>
        <v/>
      </c>
      <c r="I1472" s="18" t="str">
        <f aca="false">IF(OR($G1472="",$H1472=""),"",$G1472*$H1472)</f>
        <v/>
      </c>
      <c r="J1472" s="15"/>
      <c r="K1472" s="10"/>
    </row>
    <row r="1473" customFormat="false" ht="15" hidden="false" customHeight="false" outlineLevel="0" collapsed="false">
      <c r="A1473" s="15"/>
      <c r="B1473" s="10"/>
      <c r="C1473" s="16" t="str">
        <f aca="false">IF($B1473="","",IFERROR(INDEX(Clients!$B$5:$B$204,MATCH($B1473,Clients!$A$5:$A$204,0)),"Code client inconnu"))</f>
        <v/>
      </c>
      <c r="D1473" s="10"/>
      <c r="E1473" s="16" t="str">
        <f aca="false">IF($D1473="","",IFERROR(INDEX(Catalogue!$B$5:$B$304,MATCH($D1473,Catalogue!$A$5:$A$304,0)),"Code produit inconnu"))</f>
        <v/>
      </c>
      <c r="F1473" s="17" t="str">
        <f aca="false">IF($D1473="","",IFERROR(INDEX(Catalogue!$C$5:$C$304,MATCH($D1473,Catalogue!$A$5:$A$304,0)),""))</f>
        <v/>
      </c>
      <c r="G1473" s="10"/>
      <c r="H1473" s="18" t="str">
        <f aca="false">IF(OR($B1473="",$D1473=""),"",IFERROR(INDEX('Tarifs negocies'!$C$5:$C$404,MATCH($B1473&amp;"|"&amp;$D1473,'Tarifs negocies'!$D$5:$D$404,0)),IFERROR(INDEX(Catalogue!$D$5:$D$304,MATCH($D1473,Catalogue!$A$5:$A$304,0))*(1-IFERROR(INDEX(Clients!$F$5:$F$204,MATCH($B1473,Clients!$A$5:$A$204,0)),0)),"")))</f>
        <v/>
      </c>
      <c r="I1473" s="18" t="str">
        <f aca="false">IF(OR($G1473="",$H1473=""),"",$G1473*$H1473)</f>
        <v/>
      </c>
      <c r="J1473" s="15"/>
      <c r="K1473" s="10"/>
    </row>
    <row r="1474" customFormat="false" ht="15" hidden="false" customHeight="false" outlineLevel="0" collapsed="false">
      <c r="A1474" s="15"/>
      <c r="B1474" s="10"/>
      <c r="C1474" s="16" t="str">
        <f aca="false">IF($B1474="","",IFERROR(INDEX(Clients!$B$5:$B$204,MATCH($B1474,Clients!$A$5:$A$204,0)),"Code client inconnu"))</f>
        <v/>
      </c>
      <c r="D1474" s="10"/>
      <c r="E1474" s="16" t="str">
        <f aca="false">IF($D1474="","",IFERROR(INDEX(Catalogue!$B$5:$B$304,MATCH($D1474,Catalogue!$A$5:$A$304,0)),"Code produit inconnu"))</f>
        <v/>
      </c>
      <c r="F1474" s="17" t="str">
        <f aca="false">IF($D1474="","",IFERROR(INDEX(Catalogue!$C$5:$C$304,MATCH($D1474,Catalogue!$A$5:$A$304,0)),""))</f>
        <v/>
      </c>
      <c r="G1474" s="10"/>
      <c r="H1474" s="18" t="str">
        <f aca="false">IF(OR($B1474="",$D1474=""),"",IFERROR(INDEX('Tarifs negocies'!$C$5:$C$404,MATCH($B1474&amp;"|"&amp;$D1474,'Tarifs negocies'!$D$5:$D$404,0)),IFERROR(INDEX(Catalogue!$D$5:$D$304,MATCH($D1474,Catalogue!$A$5:$A$304,0))*(1-IFERROR(INDEX(Clients!$F$5:$F$204,MATCH($B1474,Clients!$A$5:$A$204,0)),0)),"")))</f>
        <v/>
      </c>
      <c r="I1474" s="18" t="str">
        <f aca="false">IF(OR($G1474="",$H1474=""),"",$G1474*$H1474)</f>
        <v/>
      </c>
      <c r="J1474" s="15"/>
      <c r="K1474" s="10"/>
    </row>
    <row r="1475" customFormat="false" ht="15" hidden="false" customHeight="false" outlineLevel="0" collapsed="false">
      <c r="A1475" s="15"/>
      <c r="B1475" s="10"/>
      <c r="C1475" s="16" t="str">
        <f aca="false">IF($B1475="","",IFERROR(INDEX(Clients!$B$5:$B$204,MATCH($B1475,Clients!$A$5:$A$204,0)),"Code client inconnu"))</f>
        <v/>
      </c>
      <c r="D1475" s="10"/>
      <c r="E1475" s="16" t="str">
        <f aca="false">IF($D1475="","",IFERROR(INDEX(Catalogue!$B$5:$B$304,MATCH($D1475,Catalogue!$A$5:$A$304,0)),"Code produit inconnu"))</f>
        <v/>
      </c>
      <c r="F1475" s="17" t="str">
        <f aca="false">IF($D1475="","",IFERROR(INDEX(Catalogue!$C$5:$C$304,MATCH($D1475,Catalogue!$A$5:$A$304,0)),""))</f>
        <v/>
      </c>
      <c r="G1475" s="10"/>
      <c r="H1475" s="18" t="str">
        <f aca="false">IF(OR($B1475="",$D1475=""),"",IFERROR(INDEX('Tarifs negocies'!$C$5:$C$404,MATCH($B1475&amp;"|"&amp;$D1475,'Tarifs negocies'!$D$5:$D$404,0)),IFERROR(INDEX(Catalogue!$D$5:$D$304,MATCH($D1475,Catalogue!$A$5:$A$304,0))*(1-IFERROR(INDEX(Clients!$F$5:$F$204,MATCH($B1475,Clients!$A$5:$A$204,0)),0)),"")))</f>
        <v/>
      </c>
      <c r="I1475" s="18" t="str">
        <f aca="false">IF(OR($G1475="",$H1475=""),"",$G1475*$H1475)</f>
        <v/>
      </c>
      <c r="J1475" s="15"/>
      <c r="K1475" s="10"/>
    </row>
    <row r="1476" customFormat="false" ht="15" hidden="false" customHeight="false" outlineLevel="0" collapsed="false">
      <c r="A1476" s="15"/>
      <c r="B1476" s="10"/>
      <c r="C1476" s="16" t="str">
        <f aca="false">IF($B1476="","",IFERROR(INDEX(Clients!$B$5:$B$204,MATCH($B1476,Clients!$A$5:$A$204,0)),"Code client inconnu"))</f>
        <v/>
      </c>
      <c r="D1476" s="10"/>
      <c r="E1476" s="16" t="str">
        <f aca="false">IF($D1476="","",IFERROR(INDEX(Catalogue!$B$5:$B$304,MATCH($D1476,Catalogue!$A$5:$A$304,0)),"Code produit inconnu"))</f>
        <v/>
      </c>
      <c r="F1476" s="17" t="str">
        <f aca="false">IF($D1476="","",IFERROR(INDEX(Catalogue!$C$5:$C$304,MATCH($D1476,Catalogue!$A$5:$A$304,0)),""))</f>
        <v/>
      </c>
      <c r="G1476" s="10"/>
      <c r="H1476" s="18" t="str">
        <f aca="false">IF(OR($B1476="",$D1476=""),"",IFERROR(INDEX('Tarifs negocies'!$C$5:$C$404,MATCH($B1476&amp;"|"&amp;$D1476,'Tarifs negocies'!$D$5:$D$404,0)),IFERROR(INDEX(Catalogue!$D$5:$D$304,MATCH($D1476,Catalogue!$A$5:$A$304,0))*(1-IFERROR(INDEX(Clients!$F$5:$F$204,MATCH($B1476,Clients!$A$5:$A$204,0)),0)),"")))</f>
        <v/>
      </c>
      <c r="I1476" s="18" t="str">
        <f aca="false">IF(OR($G1476="",$H1476=""),"",$G1476*$H1476)</f>
        <v/>
      </c>
      <c r="J1476" s="15"/>
      <c r="K1476" s="10"/>
    </row>
    <row r="1477" customFormat="false" ht="15" hidden="false" customHeight="false" outlineLevel="0" collapsed="false">
      <c r="A1477" s="15"/>
      <c r="B1477" s="10"/>
      <c r="C1477" s="16" t="str">
        <f aca="false">IF($B1477="","",IFERROR(INDEX(Clients!$B$5:$B$204,MATCH($B1477,Clients!$A$5:$A$204,0)),"Code client inconnu"))</f>
        <v/>
      </c>
      <c r="D1477" s="10"/>
      <c r="E1477" s="16" t="str">
        <f aca="false">IF($D1477="","",IFERROR(INDEX(Catalogue!$B$5:$B$304,MATCH($D1477,Catalogue!$A$5:$A$304,0)),"Code produit inconnu"))</f>
        <v/>
      </c>
      <c r="F1477" s="17" t="str">
        <f aca="false">IF($D1477="","",IFERROR(INDEX(Catalogue!$C$5:$C$304,MATCH($D1477,Catalogue!$A$5:$A$304,0)),""))</f>
        <v/>
      </c>
      <c r="G1477" s="10"/>
      <c r="H1477" s="18" t="str">
        <f aca="false">IF(OR($B1477="",$D1477=""),"",IFERROR(INDEX('Tarifs negocies'!$C$5:$C$404,MATCH($B1477&amp;"|"&amp;$D1477,'Tarifs negocies'!$D$5:$D$404,0)),IFERROR(INDEX(Catalogue!$D$5:$D$304,MATCH($D1477,Catalogue!$A$5:$A$304,0))*(1-IFERROR(INDEX(Clients!$F$5:$F$204,MATCH($B1477,Clients!$A$5:$A$204,0)),0)),"")))</f>
        <v/>
      </c>
      <c r="I1477" s="18" t="str">
        <f aca="false">IF(OR($G1477="",$H1477=""),"",$G1477*$H1477)</f>
        <v/>
      </c>
      <c r="J1477" s="15"/>
      <c r="K1477" s="10"/>
    </row>
    <row r="1478" customFormat="false" ht="15" hidden="false" customHeight="false" outlineLevel="0" collapsed="false">
      <c r="A1478" s="15"/>
      <c r="B1478" s="10"/>
      <c r="C1478" s="16" t="str">
        <f aca="false">IF($B1478="","",IFERROR(INDEX(Clients!$B$5:$B$204,MATCH($B1478,Clients!$A$5:$A$204,0)),"Code client inconnu"))</f>
        <v/>
      </c>
      <c r="D1478" s="10"/>
      <c r="E1478" s="16" t="str">
        <f aca="false">IF($D1478="","",IFERROR(INDEX(Catalogue!$B$5:$B$304,MATCH($D1478,Catalogue!$A$5:$A$304,0)),"Code produit inconnu"))</f>
        <v/>
      </c>
      <c r="F1478" s="17" t="str">
        <f aca="false">IF($D1478="","",IFERROR(INDEX(Catalogue!$C$5:$C$304,MATCH($D1478,Catalogue!$A$5:$A$304,0)),""))</f>
        <v/>
      </c>
      <c r="G1478" s="10"/>
      <c r="H1478" s="18" t="str">
        <f aca="false">IF(OR($B1478="",$D1478=""),"",IFERROR(INDEX('Tarifs negocies'!$C$5:$C$404,MATCH($B1478&amp;"|"&amp;$D1478,'Tarifs negocies'!$D$5:$D$404,0)),IFERROR(INDEX(Catalogue!$D$5:$D$304,MATCH($D1478,Catalogue!$A$5:$A$304,0))*(1-IFERROR(INDEX(Clients!$F$5:$F$204,MATCH($B1478,Clients!$A$5:$A$204,0)),0)),"")))</f>
        <v/>
      </c>
      <c r="I1478" s="18" t="str">
        <f aca="false">IF(OR($G1478="",$H1478=""),"",$G1478*$H1478)</f>
        <v/>
      </c>
      <c r="J1478" s="15"/>
      <c r="K1478" s="10"/>
    </row>
    <row r="1479" customFormat="false" ht="15" hidden="false" customHeight="false" outlineLevel="0" collapsed="false">
      <c r="A1479" s="15"/>
      <c r="B1479" s="10"/>
      <c r="C1479" s="16" t="str">
        <f aca="false">IF($B1479="","",IFERROR(INDEX(Clients!$B$5:$B$204,MATCH($B1479,Clients!$A$5:$A$204,0)),"Code client inconnu"))</f>
        <v/>
      </c>
      <c r="D1479" s="10"/>
      <c r="E1479" s="16" t="str">
        <f aca="false">IF($D1479="","",IFERROR(INDEX(Catalogue!$B$5:$B$304,MATCH($D1479,Catalogue!$A$5:$A$304,0)),"Code produit inconnu"))</f>
        <v/>
      </c>
      <c r="F1479" s="17" t="str">
        <f aca="false">IF($D1479="","",IFERROR(INDEX(Catalogue!$C$5:$C$304,MATCH($D1479,Catalogue!$A$5:$A$304,0)),""))</f>
        <v/>
      </c>
      <c r="G1479" s="10"/>
      <c r="H1479" s="18" t="str">
        <f aca="false">IF(OR($B1479="",$D1479=""),"",IFERROR(INDEX('Tarifs negocies'!$C$5:$C$404,MATCH($B1479&amp;"|"&amp;$D1479,'Tarifs negocies'!$D$5:$D$404,0)),IFERROR(INDEX(Catalogue!$D$5:$D$304,MATCH($D1479,Catalogue!$A$5:$A$304,0))*(1-IFERROR(INDEX(Clients!$F$5:$F$204,MATCH($B1479,Clients!$A$5:$A$204,0)),0)),"")))</f>
        <v/>
      </c>
      <c r="I1479" s="18" t="str">
        <f aca="false">IF(OR($G1479="",$H1479=""),"",$G1479*$H1479)</f>
        <v/>
      </c>
      <c r="J1479" s="15"/>
      <c r="K1479" s="10"/>
    </row>
    <row r="1480" customFormat="false" ht="15" hidden="false" customHeight="false" outlineLevel="0" collapsed="false">
      <c r="A1480" s="15"/>
      <c r="B1480" s="10"/>
      <c r="C1480" s="16" t="str">
        <f aca="false">IF($B1480="","",IFERROR(INDEX(Clients!$B$5:$B$204,MATCH($B1480,Clients!$A$5:$A$204,0)),"Code client inconnu"))</f>
        <v/>
      </c>
      <c r="D1480" s="10"/>
      <c r="E1480" s="16" t="str">
        <f aca="false">IF($D1480="","",IFERROR(INDEX(Catalogue!$B$5:$B$304,MATCH($D1480,Catalogue!$A$5:$A$304,0)),"Code produit inconnu"))</f>
        <v/>
      </c>
      <c r="F1480" s="17" t="str">
        <f aca="false">IF($D1480="","",IFERROR(INDEX(Catalogue!$C$5:$C$304,MATCH($D1480,Catalogue!$A$5:$A$304,0)),""))</f>
        <v/>
      </c>
      <c r="G1480" s="10"/>
      <c r="H1480" s="18" t="str">
        <f aca="false">IF(OR($B1480="",$D1480=""),"",IFERROR(INDEX('Tarifs negocies'!$C$5:$C$404,MATCH($B1480&amp;"|"&amp;$D1480,'Tarifs negocies'!$D$5:$D$404,0)),IFERROR(INDEX(Catalogue!$D$5:$D$304,MATCH($D1480,Catalogue!$A$5:$A$304,0))*(1-IFERROR(INDEX(Clients!$F$5:$F$204,MATCH($B1480,Clients!$A$5:$A$204,0)),0)),"")))</f>
        <v/>
      </c>
      <c r="I1480" s="18" t="str">
        <f aca="false">IF(OR($G1480="",$H1480=""),"",$G1480*$H1480)</f>
        <v/>
      </c>
      <c r="J1480" s="15"/>
      <c r="K1480" s="10"/>
    </row>
    <row r="1481" customFormat="false" ht="15" hidden="false" customHeight="false" outlineLevel="0" collapsed="false">
      <c r="A1481" s="15"/>
      <c r="B1481" s="10"/>
      <c r="C1481" s="16" t="str">
        <f aca="false">IF($B1481="","",IFERROR(INDEX(Clients!$B$5:$B$204,MATCH($B1481,Clients!$A$5:$A$204,0)),"Code client inconnu"))</f>
        <v/>
      </c>
      <c r="D1481" s="10"/>
      <c r="E1481" s="16" t="str">
        <f aca="false">IF($D1481="","",IFERROR(INDEX(Catalogue!$B$5:$B$304,MATCH($D1481,Catalogue!$A$5:$A$304,0)),"Code produit inconnu"))</f>
        <v/>
      </c>
      <c r="F1481" s="17" t="str">
        <f aca="false">IF($D1481="","",IFERROR(INDEX(Catalogue!$C$5:$C$304,MATCH($D1481,Catalogue!$A$5:$A$304,0)),""))</f>
        <v/>
      </c>
      <c r="G1481" s="10"/>
      <c r="H1481" s="18" t="str">
        <f aca="false">IF(OR($B1481="",$D1481=""),"",IFERROR(INDEX('Tarifs negocies'!$C$5:$C$404,MATCH($B1481&amp;"|"&amp;$D1481,'Tarifs negocies'!$D$5:$D$404,0)),IFERROR(INDEX(Catalogue!$D$5:$D$304,MATCH($D1481,Catalogue!$A$5:$A$304,0))*(1-IFERROR(INDEX(Clients!$F$5:$F$204,MATCH($B1481,Clients!$A$5:$A$204,0)),0)),"")))</f>
        <v/>
      </c>
      <c r="I1481" s="18" t="str">
        <f aca="false">IF(OR($G1481="",$H1481=""),"",$G1481*$H1481)</f>
        <v/>
      </c>
      <c r="J1481" s="15"/>
      <c r="K1481" s="10"/>
    </row>
    <row r="1482" customFormat="false" ht="15" hidden="false" customHeight="false" outlineLevel="0" collapsed="false">
      <c r="A1482" s="15"/>
      <c r="B1482" s="10"/>
      <c r="C1482" s="16" t="str">
        <f aca="false">IF($B1482="","",IFERROR(INDEX(Clients!$B$5:$B$204,MATCH($B1482,Clients!$A$5:$A$204,0)),"Code client inconnu"))</f>
        <v/>
      </c>
      <c r="D1482" s="10"/>
      <c r="E1482" s="16" t="str">
        <f aca="false">IF($D1482="","",IFERROR(INDEX(Catalogue!$B$5:$B$304,MATCH($D1482,Catalogue!$A$5:$A$304,0)),"Code produit inconnu"))</f>
        <v/>
      </c>
      <c r="F1482" s="17" t="str">
        <f aca="false">IF($D1482="","",IFERROR(INDEX(Catalogue!$C$5:$C$304,MATCH($D1482,Catalogue!$A$5:$A$304,0)),""))</f>
        <v/>
      </c>
      <c r="G1482" s="10"/>
      <c r="H1482" s="18" t="str">
        <f aca="false">IF(OR($B1482="",$D1482=""),"",IFERROR(INDEX('Tarifs negocies'!$C$5:$C$404,MATCH($B1482&amp;"|"&amp;$D1482,'Tarifs negocies'!$D$5:$D$404,0)),IFERROR(INDEX(Catalogue!$D$5:$D$304,MATCH($D1482,Catalogue!$A$5:$A$304,0))*(1-IFERROR(INDEX(Clients!$F$5:$F$204,MATCH($B1482,Clients!$A$5:$A$204,0)),0)),"")))</f>
        <v/>
      </c>
      <c r="I1482" s="18" t="str">
        <f aca="false">IF(OR($G1482="",$H1482=""),"",$G1482*$H1482)</f>
        <v/>
      </c>
      <c r="J1482" s="15"/>
      <c r="K1482" s="10"/>
    </row>
    <row r="1483" customFormat="false" ht="15" hidden="false" customHeight="false" outlineLevel="0" collapsed="false">
      <c r="A1483" s="15"/>
      <c r="B1483" s="10"/>
      <c r="C1483" s="16" t="str">
        <f aca="false">IF($B1483="","",IFERROR(INDEX(Clients!$B$5:$B$204,MATCH($B1483,Clients!$A$5:$A$204,0)),"Code client inconnu"))</f>
        <v/>
      </c>
      <c r="D1483" s="10"/>
      <c r="E1483" s="16" t="str">
        <f aca="false">IF($D1483="","",IFERROR(INDEX(Catalogue!$B$5:$B$304,MATCH($D1483,Catalogue!$A$5:$A$304,0)),"Code produit inconnu"))</f>
        <v/>
      </c>
      <c r="F1483" s="17" t="str">
        <f aca="false">IF($D1483="","",IFERROR(INDEX(Catalogue!$C$5:$C$304,MATCH($D1483,Catalogue!$A$5:$A$304,0)),""))</f>
        <v/>
      </c>
      <c r="G1483" s="10"/>
      <c r="H1483" s="18" t="str">
        <f aca="false">IF(OR($B1483="",$D1483=""),"",IFERROR(INDEX('Tarifs negocies'!$C$5:$C$404,MATCH($B1483&amp;"|"&amp;$D1483,'Tarifs negocies'!$D$5:$D$404,0)),IFERROR(INDEX(Catalogue!$D$5:$D$304,MATCH($D1483,Catalogue!$A$5:$A$304,0))*(1-IFERROR(INDEX(Clients!$F$5:$F$204,MATCH($B1483,Clients!$A$5:$A$204,0)),0)),"")))</f>
        <v/>
      </c>
      <c r="I1483" s="18" t="str">
        <f aca="false">IF(OR($G1483="",$H1483=""),"",$G1483*$H1483)</f>
        <v/>
      </c>
      <c r="J1483" s="15"/>
      <c r="K1483" s="10"/>
    </row>
    <row r="1484" customFormat="false" ht="15" hidden="false" customHeight="false" outlineLevel="0" collapsed="false">
      <c r="A1484" s="15"/>
      <c r="B1484" s="10"/>
      <c r="C1484" s="16" t="str">
        <f aca="false">IF($B1484="","",IFERROR(INDEX(Clients!$B$5:$B$204,MATCH($B1484,Clients!$A$5:$A$204,0)),"Code client inconnu"))</f>
        <v/>
      </c>
      <c r="D1484" s="10"/>
      <c r="E1484" s="16" t="str">
        <f aca="false">IF($D1484="","",IFERROR(INDEX(Catalogue!$B$5:$B$304,MATCH($D1484,Catalogue!$A$5:$A$304,0)),"Code produit inconnu"))</f>
        <v/>
      </c>
      <c r="F1484" s="17" t="str">
        <f aca="false">IF($D1484="","",IFERROR(INDEX(Catalogue!$C$5:$C$304,MATCH($D1484,Catalogue!$A$5:$A$304,0)),""))</f>
        <v/>
      </c>
      <c r="G1484" s="10"/>
      <c r="H1484" s="18" t="str">
        <f aca="false">IF(OR($B1484="",$D1484=""),"",IFERROR(INDEX('Tarifs negocies'!$C$5:$C$404,MATCH($B1484&amp;"|"&amp;$D1484,'Tarifs negocies'!$D$5:$D$404,0)),IFERROR(INDEX(Catalogue!$D$5:$D$304,MATCH($D1484,Catalogue!$A$5:$A$304,0))*(1-IFERROR(INDEX(Clients!$F$5:$F$204,MATCH($B1484,Clients!$A$5:$A$204,0)),0)),"")))</f>
        <v/>
      </c>
      <c r="I1484" s="18" t="str">
        <f aca="false">IF(OR($G1484="",$H1484=""),"",$G1484*$H1484)</f>
        <v/>
      </c>
      <c r="J1484" s="15"/>
      <c r="K1484" s="10"/>
    </row>
    <row r="1485" customFormat="false" ht="15" hidden="false" customHeight="false" outlineLevel="0" collapsed="false">
      <c r="A1485" s="15"/>
      <c r="B1485" s="10"/>
      <c r="C1485" s="16" t="str">
        <f aca="false">IF($B1485="","",IFERROR(INDEX(Clients!$B$5:$B$204,MATCH($B1485,Clients!$A$5:$A$204,0)),"Code client inconnu"))</f>
        <v/>
      </c>
      <c r="D1485" s="10"/>
      <c r="E1485" s="16" t="str">
        <f aca="false">IF($D1485="","",IFERROR(INDEX(Catalogue!$B$5:$B$304,MATCH($D1485,Catalogue!$A$5:$A$304,0)),"Code produit inconnu"))</f>
        <v/>
      </c>
      <c r="F1485" s="17" t="str">
        <f aca="false">IF($D1485="","",IFERROR(INDEX(Catalogue!$C$5:$C$304,MATCH($D1485,Catalogue!$A$5:$A$304,0)),""))</f>
        <v/>
      </c>
      <c r="G1485" s="10"/>
      <c r="H1485" s="18" t="str">
        <f aca="false">IF(OR($B1485="",$D1485=""),"",IFERROR(INDEX('Tarifs negocies'!$C$5:$C$404,MATCH($B1485&amp;"|"&amp;$D1485,'Tarifs negocies'!$D$5:$D$404,0)),IFERROR(INDEX(Catalogue!$D$5:$D$304,MATCH($D1485,Catalogue!$A$5:$A$304,0))*(1-IFERROR(INDEX(Clients!$F$5:$F$204,MATCH($B1485,Clients!$A$5:$A$204,0)),0)),"")))</f>
        <v/>
      </c>
      <c r="I1485" s="18" t="str">
        <f aca="false">IF(OR($G1485="",$H1485=""),"",$G1485*$H1485)</f>
        <v/>
      </c>
      <c r="J1485" s="15"/>
      <c r="K1485" s="10"/>
    </row>
    <row r="1486" customFormat="false" ht="15" hidden="false" customHeight="false" outlineLevel="0" collapsed="false">
      <c r="A1486" s="15"/>
      <c r="B1486" s="10"/>
      <c r="C1486" s="16" t="str">
        <f aca="false">IF($B1486="","",IFERROR(INDEX(Clients!$B$5:$B$204,MATCH($B1486,Clients!$A$5:$A$204,0)),"Code client inconnu"))</f>
        <v/>
      </c>
      <c r="D1486" s="10"/>
      <c r="E1486" s="16" t="str">
        <f aca="false">IF($D1486="","",IFERROR(INDEX(Catalogue!$B$5:$B$304,MATCH($D1486,Catalogue!$A$5:$A$304,0)),"Code produit inconnu"))</f>
        <v/>
      </c>
      <c r="F1486" s="17" t="str">
        <f aca="false">IF($D1486="","",IFERROR(INDEX(Catalogue!$C$5:$C$304,MATCH($D1486,Catalogue!$A$5:$A$304,0)),""))</f>
        <v/>
      </c>
      <c r="G1486" s="10"/>
      <c r="H1486" s="18" t="str">
        <f aca="false">IF(OR($B1486="",$D1486=""),"",IFERROR(INDEX('Tarifs negocies'!$C$5:$C$404,MATCH($B1486&amp;"|"&amp;$D1486,'Tarifs negocies'!$D$5:$D$404,0)),IFERROR(INDEX(Catalogue!$D$5:$D$304,MATCH($D1486,Catalogue!$A$5:$A$304,0))*(1-IFERROR(INDEX(Clients!$F$5:$F$204,MATCH($B1486,Clients!$A$5:$A$204,0)),0)),"")))</f>
        <v/>
      </c>
      <c r="I1486" s="18" t="str">
        <f aca="false">IF(OR($G1486="",$H1486=""),"",$G1486*$H1486)</f>
        <v/>
      </c>
      <c r="J1486" s="15"/>
      <c r="K1486" s="10"/>
    </row>
    <row r="1487" customFormat="false" ht="15" hidden="false" customHeight="false" outlineLevel="0" collapsed="false">
      <c r="A1487" s="15"/>
      <c r="B1487" s="10"/>
      <c r="C1487" s="16" t="str">
        <f aca="false">IF($B1487="","",IFERROR(INDEX(Clients!$B$5:$B$204,MATCH($B1487,Clients!$A$5:$A$204,0)),"Code client inconnu"))</f>
        <v/>
      </c>
      <c r="D1487" s="10"/>
      <c r="E1487" s="16" t="str">
        <f aca="false">IF($D1487="","",IFERROR(INDEX(Catalogue!$B$5:$B$304,MATCH($D1487,Catalogue!$A$5:$A$304,0)),"Code produit inconnu"))</f>
        <v/>
      </c>
      <c r="F1487" s="17" t="str">
        <f aca="false">IF($D1487="","",IFERROR(INDEX(Catalogue!$C$5:$C$304,MATCH($D1487,Catalogue!$A$5:$A$304,0)),""))</f>
        <v/>
      </c>
      <c r="G1487" s="10"/>
      <c r="H1487" s="18" t="str">
        <f aca="false">IF(OR($B1487="",$D1487=""),"",IFERROR(INDEX('Tarifs negocies'!$C$5:$C$404,MATCH($B1487&amp;"|"&amp;$D1487,'Tarifs negocies'!$D$5:$D$404,0)),IFERROR(INDEX(Catalogue!$D$5:$D$304,MATCH($D1487,Catalogue!$A$5:$A$304,0))*(1-IFERROR(INDEX(Clients!$F$5:$F$204,MATCH($B1487,Clients!$A$5:$A$204,0)),0)),"")))</f>
        <v/>
      </c>
      <c r="I1487" s="18" t="str">
        <f aca="false">IF(OR($G1487="",$H1487=""),"",$G1487*$H1487)</f>
        <v/>
      </c>
      <c r="J1487" s="15"/>
      <c r="K1487" s="10"/>
    </row>
    <row r="1488" customFormat="false" ht="15" hidden="false" customHeight="false" outlineLevel="0" collapsed="false">
      <c r="A1488" s="15"/>
      <c r="B1488" s="10"/>
      <c r="C1488" s="16" t="str">
        <f aca="false">IF($B1488="","",IFERROR(INDEX(Clients!$B$5:$B$204,MATCH($B1488,Clients!$A$5:$A$204,0)),"Code client inconnu"))</f>
        <v/>
      </c>
      <c r="D1488" s="10"/>
      <c r="E1488" s="16" t="str">
        <f aca="false">IF($D1488="","",IFERROR(INDEX(Catalogue!$B$5:$B$304,MATCH($D1488,Catalogue!$A$5:$A$304,0)),"Code produit inconnu"))</f>
        <v/>
      </c>
      <c r="F1488" s="17" t="str">
        <f aca="false">IF($D1488="","",IFERROR(INDEX(Catalogue!$C$5:$C$304,MATCH($D1488,Catalogue!$A$5:$A$304,0)),""))</f>
        <v/>
      </c>
      <c r="G1488" s="10"/>
      <c r="H1488" s="18" t="str">
        <f aca="false">IF(OR($B1488="",$D1488=""),"",IFERROR(INDEX('Tarifs negocies'!$C$5:$C$404,MATCH($B1488&amp;"|"&amp;$D1488,'Tarifs negocies'!$D$5:$D$404,0)),IFERROR(INDEX(Catalogue!$D$5:$D$304,MATCH($D1488,Catalogue!$A$5:$A$304,0))*(1-IFERROR(INDEX(Clients!$F$5:$F$204,MATCH($B1488,Clients!$A$5:$A$204,0)),0)),"")))</f>
        <v/>
      </c>
      <c r="I1488" s="18" t="str">
        <f aca="false">IF(OR($G1488="",$H1488=""),"",$G1488*$H1488)</f>
        <v/>
      </c>
      <c r="J1488" s="15"/>
      <c r="K1488" s="10"/>
    </row>
    <row r="1489" customFormat="false" ht="15" hidden="false" customHeight="false" outlineLevel="0" collapsed="false">
      <c r="A1489" s="15"/>
      <c r="B1489" s="10"/>
      <c r="C1489" s="16" t="str">
        <f aca="false">IF($B1489="","",IFERROR(INDEX(Clients!$B$5:$B$204,MATCH($B1489,Clients!$A$5:$A$204,0)),"Code client inconnu"))</f>
        <v/>
      </c>
      <c r="D1489" s="10"/>
      <c r="E1489" s="16" t="str">
        <f aca="false">IF($D1489="","",IFERROR(INDEX(Catalogue!$B$5:$B$304,MATCH($D1489,Catalogue!$A$5:$A$304,0)),"Code produit inconnu"))</f>
        <v/>
      </c>
      <c r="F1489" s="17" t="str">
        <f aca="false">IF($D1489="","",IFERROR(INDEX(Catalogue!$C$5:$C$304,MATCH($D1489,Catalogue!$A$5:$A$304,0)),""))</f>
        <v/>
      </c>
      <c r="G1489" s="10"/>
      <c r="H1489" s="18" t="str">
        <f aca="false">IF(OR($B1489="",$D1489=""),"",IFERROR(INDEX('Tarifs negocies'!$C$5:$C$404,MATCH($B1489&amp;"|"&amp;$D1489,'Tarifs negocies'!$D$5:$D$404,0)),IFERROR(INDEX(Catalogue!$D$5:$D$304,MATCH($D1489,Catalogue!$A$5:$A$304,0))*(1-IFERROR(INDEX(Clients!$F$5:$F$204,MATCH($B1489,Clients!$A$5:$A$204,0)),0)),"")))</f>
        <v/>
      </c>
      <c r="I1489" s="18" t="str">
        <f aca="false">IF(OR($G1489="",$H1489=""),"",$G1489*$H1489)</f>
        <v/>
      </c>
      <c r="J1489" s="15"/>
      <c r="K1489" s="10"/>
    </row>
    <row r="1490" customFormat="false" ht="15" hidden="false" customHeight="false" outlineLevel="0" collapsed="false">
      <c r="A1490" s="15"/>
      <c r="B1490" s="10"/>
      <c r="C1490" s="16" t="str">
        <f aca="false">IF($B1490="","",IFERROR(INDEX(Clients!$B$5:$B$204,MATCH($B1490,Clients!$A$5:$A$204,0)),"Code client inconnu"))</f>
        <v/>
      </c>
      <c r="D1490" s="10"/>
      <c r="E1490" s="16" t="str">
        <f aca="false">IF($D1490="","",IFERROR(INDEX(Catalogue!$B$5:$B$304,MATCH($D1490,Catalogue!$A$5:$A$304,0)),"Code produit inconnu"))</f>
        <v/>
      </c>
      <c r="F1490" s="17" t="str">
        <f aca="false">IF($D1490="","",IFERROR(INDEX(Catalogue!$C$5:$C$304,MATCH($D1490,Catalogue!$A$5:$A$304,0)),""))</f>
        <v/>
      </c>
      <c r="G1490" s="10"/>
      <c r="H1490" s="18" t="str">
        <f aca="false">IF(OR($B1490="",$D1490=""),"",IFERROR(INDEX('Tarifs negocies'!$C$5:$C$404,MATCH($B1490&amp;"|"&amp;$D1490,'Tarifs negocies'!$D$5:$D$404,0)),IFERROR(INDEX(Catalogue!$D$5:$D$304,MATCH($D1490,Catalogue!$A$5:$A$304,0))*(1-IFERROR(INDEX(Clients!$F$5:$F$204,MATCH($B1490,Clients!$A$5:$A$204,0)),0)),"")))</f>
        <v/>
      </c>
      <c r="I1490" s="18" t="str">
        <f aca="false">IF(OR($G1490="",$H1490=""),"",$G1490*$H1490)</f>
        <v/>
      </c>
      <c r="J1490" s="15"/>
      <c r="K1490" s="10"/>
    </row>
    <row r="1491" customFormat="false" ht="15" hidden="false" customHeight="false" outlineLevel="0" collapsed="false">
      <c r="A1491" s="15"/>
      <c r="B1491" s="10"/>
      <c r="C1491" s="16" t="str">
        <f aca="false">IF($B1491="","",IFERROR(INDEX(Clients!$B$5:$B$204,MATCH($B1491,Clients!$A$5:$A$204,0)),"Code client inconnu"))</f>
        <v/>
      </c>
      <c r="D1491" s="10"/>
      <c r="E1491" s="16" t="str">
        <f aca="false">IF($D1491="","",IFERROR(INDEX(Catalogue!$B$5:$B$304,MATCH($D1491,Catalogue!$A$5:$A$304,0)),"Code produit inconnu"))</f>
        <v/>
      </c>
      <c r="F1491" s="17" t="str">
        <f aca="false">IF($D1491="","",IFERROR(INDEX(Catalogue!$C$5:$C$304,MATCH($D1491,Catalogue!$A$5:$A$304,0)),""))</f>
        <v/>
      </c>
      <c r="G1491" s="10"/>
      <c r="H1491" s="18" t="str">
        <f aca="false">IF(OR($B1491="",$D1491=""),"",IFERROR(INDEX('Tarifs negocies'!$C$5:$C$404,MATCH($B1491&amp;"|"&amp;$D1491,'Tarifs negocies'!$D$5:$D$404,0)),IFERROR(INDEX(Catalogue!$D$5:$D$304,MATCH($D1491,Catalogue!$A$5:$A$304,0))*(1-IFERROR(INDEX(Clients!$F$5:$F$204,MATCH($B1491,Clients!$A$5:$A$204,0)),0)),"")))</f>
        <v/>
      </c>
      <c r="I1491" s="18" t="str">
        <f aca="false">IF(OR($G1491="",$H1491=""),"",$G1491*$H1491)</f>
        <v/>
      </c>
      <c r="J1491" s="15"/>
      <c r="K1491" s="10"/>
    </row>
    <row r="1492" customFormat="false" ht="15" hidden="false" customHeight="false" outlineLevel="0" collapsed="false">
      <c r="A1492" s="15"/>
      <c r="B1492" s="10"/>
      <c r="C1492" s="16" t="str">
        <f aca="false">IF($B1492="","",IFERROR(INDEX(Clients!$B$5:$B$204,MATCH($B1492,Clients!$A$5:$A$204,0)),"Code client inconnu"))</f>
        <v/>
      </c>
      <c r="D1492" s="10"/>
      <c r="E1492" s="16" t="str">
        <f aca="false">IF($D1492="","",IFERROR(INDEX(Catalogue!$B$5:$B$304,MATCH($D1492,Catalogue!$A$5:$A$304,0)),"Code produit inconnu"))</f>
        <v/>
      </c>
      <c r="F1492" s="17" t="str">
        <f aca="false">IF($D1492="","",IFERROR(INDEX(Catalogue!$C$5:$C$304,MATCH($D1492,Catalogue!$A$5:$A$304,0)),""))</f>
        <v/>
      </c>
      <c r="G1492" s="10"/>
      <c r="H1492" s="18" t="str">
        <f aca="false">IF(OR($B1492="",$D1492=""),"",IFERROR(INDEX('Tarifs negocies'!$C$5:$C$404,MATCH($B1492&amp;"|"&amp;$D1492,'Tarifs negocies'!$D$5:$D$404,0)),IFERROR(INDEX(Catalogue!$D$5:$D$304,MATCH($D1492,Catalogue!$A$5:$A$304,0))*(1-IFERROR(INDEX(Clients!$F$5:$F$204,MATCH($B1492,Clients!$A$5:$A$204,0)),0)),"")))</f>
        <v/>
      </c>
      <c r="I1492" s="18" t="str">
        <f aca="false">IF(OR($G1492="",$H1492=""),"",$G1492*$H1492)</f>
        <v/>
      </c>
      <c r="J1492" s="15"/>
      <c r="K1492" s="10"/>
    </row>
    <row r="1493" customFormat="false" ht="15" hidden="false" customHeight="false" outlineLevel="0" collapsed="false">
      <c r="A1493" s="15"/>
      <c r="B1493" s="10"/>
      <c r="C1493" s="16" t="str">
        <f aca="false">IF($B1493="","",IFERROR(INDEX(Clients!$B$5:$B$204,MATCH($B1493,Clients!$A$5:$A$204,0)),"Code client inconnu"))</f>
        <v/>
      </c>
      <c r="D1493" s="10"/>
      <c r="E1493" s="16" t="str">
        <f aca="false">IF($D1493="","",IFERROR(INDEX(Catalogue!$B$5:$B$304,MATCH($D1493,Catalogue!$A$5:$A$304,0)),"Code produit inconnu"))</f>
        <v/>
      </c>
      <c r="F1493" s="17" t="str">
        <f aca="false">IF($D1493="","",IFERROR(INDEX(Catalogue!$C$5:$C$304,MATCH($D1493,Catalogue!$A$5:$A$304,0)),""))</f>
        <v/>
      </c>
      <c r="G1493" s="10"/>
      <c r="H1493" s="18" t="str">
        <f aca="false">IF(OR($B1493="",$D1493=""),"",IFERROR(INDEX('Tarifs negocies'!$C$5:$C$404,MATCH($B1493&amp;"|"&amp;$D1493,'Tarifs negocies'!$D$5:$D$404,0)),IFERROR(INDEX(Catalogue!$D$5:$D$304,MATCH($D1493,Catalogue!$A$5:$A$304,0))*(1-IFERROR(INDEX(Clients!$F$5:$F$204,MATCH($B1493,Clients!$A$5:$A$204,0)),0)),"")))</f>
        <v/>
      </c>
      <c r="I1493" s="18" t="str">
        <f aca="false">IF(OR($G1493="",$H1493=""),"",$G1493*$H1493)</f>
        <v/>
      </c>
      <c r="J1493" s="15"/>
      <c r="K1493" s="10"/>
    </row>
    <row r="1494" customFormat="false" ht="15" hidden="false" customHeight="false" outlineLevel="0" collapsed="false">
      <c r="A1494" s="15"/>
      <c r="B1494" s="10"/>
      <c r="C1494" s="16" t="str">
        <f aca="false">IF($B1494="","",IFERROR(INDEX(Clients!$B$5:$B$204,MATCH($B1494,Clients!$A$5:$A$204,0)),"Code client inconnu"))</f>
        <v/>
      </c>
      <c r="D1494" s="10"/>
      <c r="E1494" s="16" t="str">
        <f aca="false">IF($D1494="","",IFERROR(INDEX(Catalogue!$B$5:$B$304,MATCH($D1494,Catalogue!$A$5:$A$304,0)),"Code produit inconnu"))</f>
        <v/>
      </c>
      <c r="F1494" s="17" t="str">
        <f aca="false">IF($D1494="","",IFERROR(INDEX(Catalogue!$C$5:$C$304,MATCH($D1494,Catalogue!$A$5:$A$304,0)),""))</f>
        <v/>
      </c>
      <c r="G1494" s="10"/>
      <c r="H1494" s="18" t="str">
        <f aca="false">IF(OR($B1494="",$D1494=""),"",IFERROR(INDEX('Tarifs negocies'!$C$5:$C$404,MATCH($B1494&amp;"|"&amp;$D1494,'Tarifs negocies'!$D$5:$D$404,0)),IFERROR(INDEX(Catalogue!$D$5:$D$304,MATCH($D1494,Catalogue!$A$5:$A$304,0))*(1-IFERROR(INDEX(Clients!$F$5:$F$204,MATCH($B1494,Clients!$A$5:$A$204,0)),0)),"")))</f>
        <v/>
      </c>
      <c r="I1494" s="18" t="str">
        <f aca="false">IF(OR($G1494="",$H1494=""),"",$G1494*$H1494)</f>
        <v/>
      </c>
      <c r="J1494" s="15"/>
      <c r="K1494" s="10"/>
    </row>
    <row r="1495" customFormat="false" ht="15" hidden="false" customHeight="false" outlineLevel="0" collapsed="false">
      <c r="A1495" s="15"/>
      <c r="B1495" s="10"/>
      <c r="C1495" s="16" t="str">
        <f aca="false">IF($B1495="","",IFERROR(INDEX(Clients!$B$5:$B$204,MATCH($B1495,Clients!$A$5:$A$204,0)),"Code client inconnu"))</f>
        <v/>
      </c>
      <c r="D1495" s="10"/>
      <c r="E1495" s="16" t="str">
        <f aca="false">IF($D1495="","",IFERROR(INDEX(Catalogue!$B$5:$B$304,MATCH($D1495,Catalogue!$A$5:$A$304,0)),"Code produit inconnu"))</f>
        <v/>
      </c>
      <c r="F1495" s="17" t="str">
        <f aca="false">IF($D1495="","",IFERROR(INDEX(Catalogue!$C$5:$C$304,MATCH($D1495,Catalogue!$A$5:$A$304,0)),""))</f>
        <v/>
      </c>
      <c r="G1495" s="10"/>
      <c r="H1495" s="18" t="str">
        <f aca="false">IF(OR($B1495="",$D1495=""),"",IFERROR(INDEX('Tarifs negocies'!$C$5:$C$404,MATCH($B1495&amp;"|"&amp;$D1495,'Tarifs negocies'!$D$5:$D$404,0)),IFERROR(INDEX(Catalogue!$D$5:$D$304,MATCH($D1495,Catalogue!$A$5:$A$304,0))*(1-IFERROR(INDEX(Clients!$F$5:$F$204,MATCH($B1495,Clients!$A$5:$A$204,0)),0)),"")))</f>
        <v/>
      </c>
      <c r="I1495" s="18" t="str">
        <f aca="false">IF(OR($G1495="",$H1495=""),"",$G1495*$H1495)</f>
        <v/>
      </c>
      <c r="J1495" s="15"/>
      <c r="K1495" s="10"/>
    </row>
    <row r="1496" customFormat="false" ht="15" hidden="false" customHeight="false" outlineLevel="0" collapsed="false">
      <c r="A1496" s="15"/>
      <c r="B1496" s="10"/>
      <c r="C1496" s="16" t="str">
        <f aca="false">IF($B1496="","",IFERROR(INDEX(Clients!$B$5:$B$204,MATCH($B1496,Clients!$A$5:$A$204,0)),"Code client inconnu"))</f>
        <v/>
      </c>
      <c r="D1496" s="10"/>
      <c r="E1496" s="16" t="str">
        <f aca="false">IF($D1496="","",IFERROR(INDEX(Catalogue!$B$5:$B$304,MATCH($D1496,Catalogue!$A$5:$A$304,0)),"Code produit inconnu"))</f>
        <v/>
      </c>
      <c r="F1496" s="17" t="str">
        <f aca="false">IF($D1496="","",IFERROR(INDEX(Catalogue!$C$5:$C$304,MATCH($D1496,Catalogue!$A$5:$A$304,0)),""))</f>
        <v/>
      </c>
      <c r="G1496" s="10"/>
      <c r="H1496" s="18" t="str">
        <f aca="false">IF(OR($B1496="",$D1496=""),"",IFERROR(INDEX('Tarifs negocies'!$C$5:$C$404,MATCH($B1496&amp;"|"&amp;$D1496,'Tarifs negocies'!$D$5:$D$404,0)),IFERROR(INDEX(Catalogue!$D$5:$D$304,MATCH($D1496,Catalogue!$A$5:$A$304,0))*(1-IFERROR(INDEX(Clients!$F$5:$F$204,MATCH($B1496,Clients!$A$5:$A$204,0)),0)),"")))</f>
        <v/>
      </c>
      <c r="I1496" s="18" t="str">
        <f aca="false">IF(OR($G1496="",$H1496=""),"",$G1496*$H1496)</f>
        <v/>
      </c>
      <c r="J1496" s="15"/>
      <c r="K1496" s="10"/>
    </row>
    <row r="1497" customFormat="false" ht="15" hidden="false" customHeight="false" outlineLevel="0" collapsed="false">
      <c r="A1497" s="15"/>
      <c r="B1497" s="10"/>
      <c r="C1497" s="16" t="str">
        <f aca="false">IF($B1497="","",IFERROR(INDEX(Clients!$B$5:$B$204,MATCH($B1497,Clients!$A$5:$A$204,0)),"Code client inconnu"))</f>
        <v/>
      </c>
      <c r="D1497" s="10"/>
      <c r="E1497" s="16" t="str">
        <f aca="false">IF($D1497="","",IFERROR(INDEX(Catalogue!$B$5:$B$304,MATCH($D1497,Catalogue!$A$5:$A$304,0)),"Code produit inconnu"))</f>
        <v/>
      </c>
      <c r="F1497" s="17" t="str">
        <f aca="false">IF($D1497="","",IFERROR(INDEX(Catalogue!$C$5:$C$304,MATCH($D1497,Catalogue!$A$5:$A$304,0)),""))</f>
        <v/>
      </c>
      <c r="G1497" s="10"/>
      <c r="H1497" s="18" t="str">
        <f aca="false">IF(OR($B1497="",$D1497=""),"",IFERROR(INDEX('Tarifs negocies'!$C$5:$C$404,MATCH($B1497&amp;"|"&amp;$D1497,'Tarifs negocies'!$D$5:$D$404,0)),IFERROR(INDEX(Catalogue!$D$5:$D$304,MATCH($D1497,Catalogue!$A$5:$A$304,0))*(1-IFERROR(INDEX(Clients!$F$5:$F$204,MATCH($B1497,Clients!$A$5:$A$204,0)),0)),"")))</f>
        <v/>
      </c>
      <c r="I1497" s="18" t="str">
        <f aca="false">IF(OR($G1497="",$H1497=""),"",$G1497*$H1497)</f>
        <v/>
      </c>
      <c r="J1497" s="15"/>
      <c r="K1497" s="10"/>
    </row>
    <row r="1498" customFormat="false" ht="15" hidden="false" customHeight="false" outlineLevel="0" collapsed="false">
      <c r="A1498" s="15"/>
      <c r="B1498" s="10"/>
      <c r="C1498" s="16" t="str">
        <f aca="false">IF($B1498="","",IFERROR(INDEX(Clients!$B$5:$B$204,MATCH($B1498,Clients!$A$5:$A$204,0)),"Code client inconnu"))</f>
        <v/>
      </c>
      <c r="D1498" s="10"/>
      <c r="E1498" s="16" t="str">
        <f aca="false">IF($D1498="","",IFERROR(INDEX(Catalogue!$B$5:$B$304,MATCH($D1498,Catalogue!$A$5:$A$304,0)),"Code produit inconnu"))</f>
        <v/>
      </c>
      <c r="F1498" s="17" t="str">
        <f aca="false">IF($D1498="","",IFERROR(INDEX(Catalogue!$C$5:$C$304,MATCH($D1498,Catalogue!$A$5:$A$304,0)),""))</f>
        <v/>
      </c>
      <c r="G1498" s="10"/>
      <c r="H1498" s="18" t="str">
        <f aca="false">IF(OR($B1498="",$D1498=""),"",IFERROR(INDEX('Tarifs negocies'!$C$5:$C$404,MATCH($B1498&amp;"|"&amp;$D1498,'Tarifs negocies'!$D$5:$D$404,0)),IFERROR(INDEX(Catalogue!$D$5:$D$304,MATCH($D1498,Catalogue!$A$5:$A$304,0))*(1-IFERROR(INDEX(Clients!$F$5:$F$204,MATCH($B1498,Clients!$A$5:$A$204,0)),0)),"")))</f>
        <v/>
      </c>
      <c r="I1498" s="18" t="str">
        <f aca="false">IF(OR($G1498="",$H1498=""),"",$G1498*$H1498)</f>
        <v/>
      </c>
      <c r="J1498" s="15"/>
      <c r="K1498" s="10"/>
    </row>
    <row r="1499" customFormat="false" ht="15" hidden="false" customHeight="false" outlineLevel="0" collapsed="false">
      <c r="A1499" s="15"/>
      <c r="B1499" s="10"/>
      <c r="C1499" s="16" t="str">
        <f aca="false">IF($B1499="","",IFERROR(INDEX(Clients!$B$5:$B$204,MATCH($B1499,Clients!$A$5:$A$204,0)),"Code client inconnu"))</f>
        <v/>
      </c>
      <c r="D1499" s="10"/>
      <c r="E1499" s="16" t="str">
        <f aca="false">IF($D1499="","",IFERROR(INDEX(Catalogue!$B$5:$B$304,MATCH($D1499,Catalogue!$A$5:$A$304,0)),"Code produit inconnu"))</f>
        <v/>
      </c>
      <c r="F1499" s="17" t="str">
        <f aca="false">IF($D1499="","",IFERROR(INDEX(Catalogue!$C$5:$C$304,MATCH($D1499,Catalogue!$A$5:$A$304,0)),""))</f>
        <v/>
      </c>
      <c r="G1499" s="10"/>
      <c r="H1499" s="18" t="str">
        <f aca="false">IF(OR($B1499="",$D1499=""),"",IFERROR(INDEX('Tarifs negocies'!$C$5:$C$404,MATCH($B1499&amp;"|"&amp;$D1499,'Tarifs negocies'!$D$5:$D$404,0)),IFERROR(INDEX(Catalogue!$D$5:$D$304,MATCH($D1499,Catalogue!$A$5:$A$304,0))*(1-IFERROR(INDEX(Clients!$F$5:$F$204,MATCH($B1499,Clients!$A$5:$A$204,0)),0)),"")))</f>
        <v/>
      </c>
      <c r="I1499" s="18" t="str">
        <f aca="false">IF(OR($G1499="",$H1499=""),"",$G1499*$H1499)</f>
        <v/>
      </c>
      <c r="J1499" s="15"/>
      <c r="K1499" s="10"/>
    </row>
    <row r="1500" customFormat="false" ht="15" hidden="false" customHeight="false" outlineLevel="0" collapsed="false">
      <c r="A1500" s="15"/>
      <c r="B1500" s="10"/>
      <c r="C1500" s="16" t="str">
        <f aca="false">IF($B1500="","",IFERROR(INDEX(Clients!$B$5:$B$204,MATCH($B1500,Clients!$A$5:$A$204,0)),"Code client inconnu"))</f>
        <v/>
      </c>
      <c r="D1500" s="10"/>
      <c r="E1500" s="16" t="str">
        <f aca="false">IF($D1500="","",IFERROR(INDEX(Catalogue!$B$5:$B$304,MATCH($D1500,Catalogue!$A$5:$A$304,0)),"Code produit inconnu"))</f>
        <v/>
      </c>
      <c r="F1500" s="17" t="str">
        <f aca="false">IF($D1500="","",IFERROR(INDEX(Catalogue!$C$5:$C$304,MATCH($D1500,Catalogue!$A$5:$A$304,0)),""))</f>
        <v/>
      </c>
      <c r="G1500" s="10"/>
      <c r="H1500" s="18" t="str">
        <f aca="false">IF(OR($B1500="",$D1500=""),"",IFERROR(INDEX('Tarifs negocies'!$C$5:$C$404,MATCH($B1500&amp;"|"&amp;$D1500,'Tarifs negocies'!$D$5:$D$404,0)),IFERROR(INDEX(Catalogue!$D$5:$D$304,MATCH($D1500,Catalogue!$A$5:$A$304,0))*(1-IFERROR(INDEX(Clients!$F$5:$F$204,MATCH($B1500,Clients!$A$5:$A$204,0)),0)),"")))</f>
        <v/>
      </c>
      <c r="I1500" s="18" t="str">
        <f aca="false">IF(OR($G1500="",$H1500=""),"",$G1500*$H1500)</f>
        <v/>
      </c>
      <c r="J1500" s="15"/>
      <c r="K1500" s="10"/>
    </row>
    <row r="1501" customFormat="false" ht="15" hidden="false" customHeight="false" outlineLevel="0" collapsed="false">
      <c r="A1501" s="15"/>
      <c r="B1501" s="10"/>
      <c r="C1501" s="16" t="str">
        <f aca="false">IF($B1501="","",IFERROR(INDEX(Clients!$B$5:$B$204,MATCH($B1501,Clients!$A$5:$A$204,0)),"Code client inconnu"))</f>
        <v/>
      </c>
      <c r="D1501" s="10"/>
      <c r="E1501" s="16" t="str">
        <f aca="false">IF($D1501="","",IFERROR(INDEX(Catalogue!$B$5:$B$304,MATCH($D1501,Catalogue!$A$5:$A$304,0)),"Code produit inconnu"))</f>
        <v/>
      </c>
      <c r="F1501" s="17" t="str">
        <f aca="false">IF($D1501="","",IFERROR(INDEX(Catalogue!$C$5:$C$304,MATCH($D1501,Catalogue!$A$5:$A$304,0)),""))</f>
        <v/>
      </c>
      <c r="G1501" s="10"/>
      <c r="H1501" s="18" t="str">
        <f aca="false">IF(OR($B1501="",$D1501=""),"",IFERROR(INDEX('Tarifs negocies'!$C$5:$C$404,MATCH($B1501&amp;"|"&amp;$D1501,'Tarifs negocies'!$D$5:$D$404,0)),IFERROR(INDEX(Catalogue!$D$5:$D$304,MATCH($D1501,Catalogue!$A$5:$A$304,0))*(1-IFERROR(INDEX(Clients!$F$5:$F$204,MATCH($B1501,Clients!$A$5:$A$204,0)),0)),"")))</f>
        <v/>
      </c>
      <c r="I1501" s="18" t="str">
        <f aca="false">IF(OR($G1501="",$H1501=""),"",$G1501*$H1501)</f>
        <v/>
      </c>
      <c r="J1501" s="15"/>
      <c r="K1501" s="10"/>
    </row>
    <row r="1502" customFormat="false" ht="15" hidden="false" customHeight="false" outlineLevel="0" collapsed="false">
      <c r="A1502" s="15"/>
      <c r="B1502" s="10"/>
      <c r="C1502" s="16" t="str">
        <f aca="false">IF($B1502="","",IFERROR(INDEX(Clients!$B$5:$B$204,MATCH($B1502,Clients!$A$5:$A$204,0)),"Code client inconnu"))</f>
        <v/>
      </c>
      <c r="D1502" s="10"/>
      <c r="E1502" s="16" t="str">
        <f aca="false">IF($D1502="","",IFERROR(INDEX(Catalogue!$B$5:$B$304,MATCH($D1502,Catalogue!$A$5:$A$304,0)),"Code produit inconnu"))</f>
        <v/>
      </c>
      <c r="F1502" s="17" t="str">
        <f aca="false">IF($D1502="","",IFERROR(INDEX(Catalogue!$C$5:$C$304,MATCH($D1502,Catalogue!$A$5:$A$304,0)),""))</f>
        <v/>
      </c>
      <c r="G1502" s="10"/>
      <c r="H1502" s="18" t="str">
        <f aca="false">IF(OR($B1502="",$D1502=""),"",IFERROR(INDEX('Tarifs negocies'!$C$5:$C$404,MATCH($B1502&amp;"|"&amp;$D1502,'Tarifs negocies'!$D$5:$D$404,0)),IFERROR(INDEX(Catalogue!$D$5:$D$304,MATCH($D1502,Catalogue!$A$5:$A$304,0))*(1-IFERROR(INDEX(Clients!$F$5:$F$204,MATCH($B1502,Clients!$A$5:$A$204,0)),0)),"")))</f>
        <v/>
      </c>
      <c r="I1502" s="18" t="str">
        <f aca="false">IF(OR($G1502="",$H1502=""),"",$G1502*$H1502)</f>
        <v/>
      </c>
      <c r="J1502" s="15"/>
      <c r="K1502" s="10"/>
    </row>
    <row r="1503" customFormat="false" ht="15" hidden="false" customHeight="false" outlineLevel="0" collapsed="false">
      <c r="A1503" s="15"/>
      <c r="B1503" s="10"/>
      <c r="C1503" s="16" t="str">
        <f aca="false">IF($B1503="","",IFERROR(INDEX(Clients!$B$5:$B$204,MATCH($B1503,Clients!$A$5:$A$204,0)),"Code client inconnu"))</f>
        <v/>
      </c>
      <c r="D1503" s="10"/>
      <c r="E1503" s="16" t="str">
        <f aca="false">IF($D1503="","",IFERROR(INDEX(Catalogue!$B$5:$B$304,MATCH($D1503,Catalogue!$A$5:$A$304,0)),"Code produit inconnu"))</f>
        <v/>
      </c>
      <c r="F1503" s="17" t="str">
        <f aca="false">IF($D1503="","",IFERROR(INDEX(Catalogue!$C$5:$C$304,MATCH($D1503,Catalogue!$A$5:$A$304,0)),""))</f>
        <v/>
      </c>
      <c r="G1503" s="10"/>
      <c r="H1503" s="18" t="str">
        <f aca="false">IF(OR($B1503="",$D1503=""),"",IFERROR(INDEX('Tarifs negocies'!$C$5:$C$404,MATCH($B1503&amp;"|"&amp;$D1503,'Tarifs negocies'!$D$5:$D$404,0)),IFERROR(INDEX(Catalogue!$D$5:$D$304,MATCH($D1503,Catalogue!$A$5:$A$304,0))*(1-IFERROR(INDEX(Clients!$F$5:$F$204,MATCH($B1503,Clients!$A$5:$A$204,0)),0)),"")))</f>
        <v/>
      </c>
      <c r="I1503" s="18" t="str">
        <f aca="false">IF(OR($G1503="",$H1503=""),"",$G1503*$H1503)</f>
        <v/>
      </c>
      <c r="J1503" s="15"/>
      <c r="K1503" s="10"/>
    </row>
    <row r="1504" customFormat="false" ht="15" hidden="false" customHeight="false" outlineLevel="0" collapsed="false">
      <c r="A1504" s="15"/>
      <c r="B1504" s="10"/>
      <c r="C1504" s="16" t="str">
        <f aca="false">IF($B1504="","",IFERROR(INDEX(Clients!$B$5:$B$204,MATCH($B1504,Clients!$A$5:$A$204,0)),"Code client inconnu"))</f>
        <v/>
      </c>
      <c r="D1504" s="10"/>
      <c r="E1504" s="16" t="str">
        <f aca="false">IF($D1504="","",IFERROR(INDEX(Catalogue!$B$5:$B$304,MATCH($D1504,Catalogue!$A$5:$A$304,0)),"Code produit inconnu"))</f>
        <v/>
      </c>
      <c r="F1504" s="17" t="str">
        <f aca="false">IF($D1504="","",IFERROR(INDEX(Catalogue!$C$5:$C$304,MATCH($D1504,Catalogue!$A$5:$A$304,0)),""))</f>
        <v/>
      </c>
      <c r="G1504" s="10"/>
      <c r="H1504" s="18" t="str">
        <f aca="false">IF(OR($B1504="",$D1504=""),"",IFERROR(INDEX('Tarifs negocies'!$C$5:$C$404,MATCH($B1504&amp;"|"&amp;$D1504,'Tarifs negocies'!$D$5:$D$404,0)),IFERROR(INDEX(Catalogue!$D$5:$D$304,MATCH($D1504,Catalogue!$A$5:$A$304,0))*(1-IFERROR(INDEX(Clients!$F$5:$F$204,MATCH($B1504,Clients!$A$5:$A$204,0)),0)),"")))</f>
        <v/>
      </c>
      <c r="I1504" s="18" t="str">
        <f aca="false">IF(OR($G1504="",$H1504=""),"",$G1504*$H1504)</f>
        <v/>
      </c>
      <c r="J1504" s="15"/>
      <c r="K1504" s="10"/>
    </row>
    <row r="1505" customFormat="false" ht="15" hidden="false" customHeight="false" outlineLevel="0" collapsed="false">
      <c r="A1505" s="15"/>
      <c r="B1505" s="10"/>
      <c r="C1505" s="16" t="str">
        <f aca="false">IF($B1505="","",IFERROR(INDEX(Clients!$B$5:$B$204,MATCH($B1505,Clients!$A$5:$A$204,0)),"Code client inconnu"))</f>
        <v/>
      </c>
      <c r="D1505" s="10"/>
      <c r="E1505" s="16" t="str">
        <f aca="false">IF($D1505="","",IFERROR(INDEX(Catalogue!$B$5:$B$304,MATCH($D1505,Catalogue!$A$5:$A$304,0)),"Code produit inconnu"))</f>
        <v/>
      </c>
      <c r="F1505" s="17" t="str">
        <f aca="false">IF($D1505="","",IFERROR(INDEX(Catalogue!$C$5:$C$304,MATCH($D1505,Catalogue!$A$5:$A$304,0)),""))</f>
        <v/>
      </c>
      <c r="G1505" s="10"/>
      <c r="H1505" s="18" t="str">
        <f aca="false">IF(OR($B1505="",$D1505=""),"",IFERROR(INDEX('Tarifs negocies'!$C$5:$C$404,MATCH($B1505&amp;"|"&amp;$D1505,'Tarifs negocies'!$D$5:$D$404,0)),IFERROR(INDEX(Catalogue!$D$5:$D$304,MATCH($D1505,Catalogue!$A$5:$A$304,0))*(1-IFERROR(INDEX(Clients!$F$5:$F$204,MATCH($B1505,Clients!$A$5:$A$204,0)),0)),"")))</f>
        <v/>
      </c>
      <c r="I1505" s="18" t="str">
        <f aca="false">IF(OR($G1505="",$H1505=""),"",$G1505*$H1505)</f>
        <v/>
      </c>
      <c r="J1505" s="15"/>
      <c r="K1505" s="10"/>
    </row>
    <row r="1506" customFormat="false" ht="15" hidden="false" customHeight="false" outlineLevel="0" collapsed="false">
      <c r="A1506" s="15"/>
      <c r="B1506" s="10"/>
      <c r="C1506" s="16" t="str">
        <f aca="false">IF($B1506="","",IFERROR(INDEX(Clients!$B$5:$B$204,MATCH($B1506,Clients!$A$5:$A$204,0)),"Code client inconnu"))</f>
        <v/>
      </c>
      <c r="D1506" s="10"/>
      <c r="E1506" s="16" t="str">
        <f aca="false">IF($D1506="","",IFERROR(INDEX(Catalogue!$B$5:$B$304,MATCH($D1506,Catalogue!$A$5:$A$304,0)),"Code produit inconnu"))</f>
        <v/>
      </c>
      <c r="F1506" s="17" t="str">
        <f aca="false">IF($D1506="","",IFERROR(INDEX(Catalogue!$C$5:$C$304,MATCH($D1506,Catalogue!$A$5:$A$304,0)),""))</f>
        <v/>
      </c>
      <c r="G1506" s="10"/>
      <c r="H1506" s="18" t="str">
        <f aca="false">IF(OR($B1506="",$D1506=""),"",IFERROR(INDEX('Tarifs negocies'!$C$5:$C$404,MATCH($B1506&amp;"|"&amp;$D1506,'Tarifs negocies'!$D$5:$D$404,0)),IFERROR(INDEX(Catalogue!$D$5:$D$304,MATCH($D1506,Catalogue!$A$5:$A$304,0))*(1-IFERROR(INDEX(Clients!$F$5:$F$204,MATCH($B1506,Clients!$A$5:$A$204,0)),0)),"")))</f>
        <v/>
      </c>
      <c r="I1506" s="18" t="str">
        <f aca="false">IF(OR($G1506="",$H1506=""),"",$G1506*$H1506)</f>
        <v/>
      </c>
      <c r="J1506" s="15"/>
      <c r="K1506" s="10"/>
    </row>
    <row r="1507" customFormat="false" ht="15" hidden="false" customHeight="false" outlineLevel="0" collapsed="false">
      <c r="A1507" s="15"/>
      <c r="B1507" s="10"/>
      <c r="C1507" s="16" t="str">
        <f aca="false">IF($B1507="","",IFERROR(INDEX(Clients!$B$5:$B$204,MATCH($B1507,Clients!$A$5:$A$204,0)),"Code client inconnu"))</f>
        <v/>
      </c>
      <c r="D1507" s="10"/>
      <c r="E1507" s="16" t="str">
        <f aca="false">IF($D1507="","",IFERROR(INDEX(Catalogue!$B$5:$B$304,MATCH($D1507,Catalogue!$A$5:$A$304,0)),"Code produit inconnu"))</f>
        <v/>
      </c>
      <c r="F1507" s="17" t="str">
        <f aca="false">IF($D1507="","",IFERROR(INDEX(Catalogue!$C$5:$C$304,MATCH($D1507,Catalogue!$A$5:$A$304,0)),""))</f>
        <v/>
      </c>
      <c r="G1507" s="10"/>
      <c r="H1507" s="18" t="str">
        <f aca="false">IF(OR($B1507="",$D1507=""),"",IFERROR(INDEX('Tarifs negocies'!$C$5:$C$404,MATCH($B1507&amp;"|"&amp;$D1507,'Tarifs negocies'!$D$5:$D$404,0)),IFERROR(INDEX(Catalogue!$D$5:$D$304,MATCH($D1507,Catalogue!$A$5:$A$304,0))*(1-IFERROR(INDEX(Clients!$F$5:$F$204,MATCH($B1507,Clients!$A$5:$A$204,0)),0)),"")))</f>
        <v/>
      </c>
      <c r="I1507" s="18" t="str">
        <f aca="false">IF(OR($G1507="",$H1507=""),"",$G1507*$H1507)</f>
        <v/>
      </c>
      <c r="J1507" s="15"/>
      <c r="K1507" s="10"/>
    </row>
    <row r="1508" customFormat="false" ht="15" hidden="false" customHeight="false" outlineLevel="0" collapsed="false">
      <c r="A1508" s="15"/>
      <c r="B1508" s="10"/>
      <c r="C1508" s="16" t="str">
        <f aca="false">IF($B1508="","",IFERROR(INDEX(Clients!$B$5:$B$204,MATCH($B1508,Clients!$A$5:$A$204,0)),"Code client inconnu"))</f>
        <v/>
      </c>
      <c r="D1508" s="10"/>
      <c r="E1508" s="16" t="str">
        <f aca="false">IF($D1508="","",IFERROR(INDEX(Catalogue!$B$5:$B$304,MATCH($D1508,Catalogue!$A$5:$A$304,0)),"Code produit inconnu"))</f>
        <v/>
      </c>
      <c r="F1508" s="17" t="str">
        <f aca="false">IF($D1508="","",IFERROR(INDEX(Catalogue!$C$5:$C$304,MATCH($D1508,Catalogue!$A$5:$A$304,0)),""))</f>
        <v/>
      </c>
      <c r="G1508" s="10"/>
      <c r="H1508" s="18" t="str">
        <f aca="false">IF(OR($B1508="",$D1508=""),"",IFERROR(INDEX('Tarifs negocies'!$C$5:$C$404,MATCH($B1508&amp;"|"&amp;$D1508,'Tarifs negocies'!$D$5:$D$404,0)),IFERROR(INDEX(Catalogue!$D$5:$D$304,MATCH($D1508,Catalogue!$A$5:$A$304,0))*(1-IFERROR(INDEX(Clients!$F$5:$F$204,MATCH($B1508,Clients!$A$5:$A$204,0)),0)),"")))</f>
        <v/>
      </c>
      <c r="I1508" s="18" t="str">
        <f aca="false">IF(OR($G1508="",$H1508=""),"",$G1508*$H1508)</f>
        <v/>
      </c>
      <c r="J1508" s="15"/>
      <c r="K1508" s="10"/>
    </row>
    <row r="1509" customFormat="false" ht="15" hidden="false" customHeight="false" outlineLevel="0" collapsed="false">
      <c r="A1509" s="15"/>
      <c r="B1509" s="10"/>
      <c r="C1509" s="16" t="str">
        <f aca="false">IF($B1509="","",IFERROR(INDEX(Clients!$B$5:$B$204,MATCH($B1509,Clients!$A$5:$A$204,0)),"Code client inconnu"))</f>
        <v/>
      </c>
      <c r="D1509" s="10"/>
      <c r="E1509" s="16" t="str">
        <f aca="false">IF($D1509="","",IFERROR(INDEX(Catalogue!$B$5:$B$304,MATCH($D1509,Catalogue!$A$5:$A$304,0)),"Code produit inconnu"))</f>
        <v/>
      </c>
      <c r="F1509" s="17" t="str">
        <f aca="false">IF($D1509="","",IFERROR(INDEX(Catalogue!$C$5:$C$304,MATCH($D1509,Catalogue!$A$5:$A$304,0)),""))</f>
        <v/>
      </c>
      <c r="G1509" s="10"/>
      <c r="H1509" s="18" t="str">
        <f aca="false">IF(OR($B1509="",$D1509=""),"",IFERROR(INDEX('Tarifs negocies'!$C$5:$C$404,MATCH($B1509&amp;"|"&amp;$D1509,'Tarifs negocies'!$D$5:$D$404,0)),IFERROR(INDEX(Catalogue!$D$5:$D$304,MATCH($D1509,Catalogue!$A$5:$A$304,0))*(1-IFERROR(INDEX(Clients!$F$5:$F$204,MATCH($B1509,Clients!$A$5:$A$204,0)),0)),"")))</f>
        <v/>
      </c>
      <c r="I1509" s="18" t="str">
        <f aca="false">IF(OR($G1509="",$H1509=""),"",$G1509*$H1509)</f>
        <v/>
      </c>
      <c r="J1509" s="15"/>
      <c r="K1509" s="10"/>
    </row>
    <row r="1510" customFormat="false" ht="15" hidden="false" customHeight="false" outlineLevel="0" collapsed="false">
      <c r="A1510" s="15"/>
      <c r="B1510" s="10"/>
      <c r="C1510" s="16" t="str">
        <f aca="false">IF($B1510="","",IFERROR(INDEX(Clients!$B$5:$B$204,MATCH($B1510,Clients!$A$5:$A$204,0)),"Code client inconnu"))</f>
        <v/>
      </c>
      <c r="D1510" s="10"/>
      <c r="E1510" s="16" t="str">
        <f aca="false">IF($D1510="","",IFERROR(INDEX(Catalogue!$B$5:$B$304,MATCH($D1510,Catalogue!$A$5:$A$304,0)),"Code produit inconnu"))</f>
        <v/>
      </c>
      <c r="F1510" s="17" t="str">
        <f aca="false">IF($D1510="","",IFERROR(INDEX(Catalogue!$C$5:$C$304,MATCH($D1510,Catalogue!$A$5:$A$304,0)),""))</f>
        <v/>
      </c>
      <c r="G1510" s="10"/>
      <c r="H1510" s="18" t="str">
        <f aca="false">IF(OR($B1510="",$D1510=""),"",IFERROR(INDEX('Tarifs negocies'!$C$5:$C$404,MATCH($B1510&amp;"|"&amp;$D1510,'Tarifs negocies'!$D$5:$D$404,0)),IFERROR(INDEX(Catalogue!$D$5:$D$304,MATCH($D1510,Catalogue!$A$5:$A$304,0))*(1-IFERROR(INDEX(Clients!$F$5:$F$204,MATCH($B1510,Clients!$A$5:$A$204,0)),0)),"")))</f>
        <v/>
      </c>
      <c r="I1510" s="18" t="str">
        <f aca="false">IF(OR($G1510="",$H1510=""),"",$G1510*$H1510)</f>
        <v/>
      </c>
      <c r="J1510" s="15"/>
      <c r="K1510" s="10"/>
    </row>
    <row r="1511" customFormat="false" ht="15" hidden="false" customHeight="false" outlineLevel="0" collapsed="false">
      <c r="A1511" s="15"/>
      <c r="B1511" s="10"/>
      <c r="C1511" s="16" t="str">
        <f aca="false">IF($B1511="","",IFERROR(INDEX(Clients!$B$5:$B$204,MATCH($B1511,Clients!$A$5:$A$204,0)),"Code client inconnu"))</f>
        <v/>
      </c>
      <c r="D1511" s="10"/>
      <c r="E1511" s="16" t="str">
        <f aca="false">IF($D1511="","",IFERROR(INDEX(Catalogue!$B$5:$B$304,MATCH($D1511,Catalogue!$A$5:$A$304,0)),"Code produit inconnu"))</f>
        <v/>
      </c>
      <c r="F1511" s="17" t="str">
        <f aca="false">IF($D1511="","",IFERROR(INDEX(Catalogue!$C$5:$C$304,MATCH($D1511,Catalogue!$A$5:$A$304,0)),""))</f>
        <v/>
      </c>
      <c r="G1511" s="10"/>
      <c r="H1511" s="18" t="str">
        <f aca="false">IF(OR($B1511="",$D1511=""),"",IFERROR(INDEX('Tarifs negocies'!$C$5:$C$404,MATCH($B1511&amp;"|"&amp;$D1511,'Tarifs negocies'!$D$5:$D$404,0)),IFERROR(INDEX(Catalogue!$D$5:$D$304,MATCH($D1511,Catalogue!$A$5:$A$304,0))*(1-IFERROR(INDEX(Clients!$F$5:$F$204,MATCH($B1511,Clients!$A$5:$A$204,0)),0)),"")))</f>
        <v/>
      </c>
      <c r="I1511" s="18" t="str">
        <f aca="false">IF(OR($G1511="",$H1511=""),"",$G1511*$H1511)</f>
        <v/>
      </c>
      <c r="J1511" s="15"/>
      <c r="K1511" s="10"/>
    </row>
    <row r="1512" customFormat="false" ht="15" hidden="false" customHeight="false" outlineLevel="0" collapsed="false">
      <c r="A1512" s="15"/>
      <c r="B1512" s="10"/>
      <c r="C1512" s="16" t="str">
        <f aca="false">IF($B1512="","",IFERROR(INDEX(Clients!$B$5:$B$204,MATCH($B1512,Clients!$A$5:$A$204,0)),"Code client inconnu"))</f>
        <v/>
      </c>
      <c r="D1512" s="10"/>
      <c r="E1512" s="16" t="str">
        <f aca="false">IF($D1512="","",IFERROR(INDEX(Catalogue!$B$5:$B$304,MATCH($D1512,Catalogue!$A$5:$A$304,0)),"Code produit inconnu"))</f>
        <v/>
      </c>
      <c r="F1512" s="17" t="str">
        <f aca="false">IF($D1512="","",IFERROR(INDEX(Catalogue!$C$5:$C$304,MATCH($D1512,Catalogue!$A$5:$A$304,0)),""))</f>
        <v/>
      </c>
      <c r="G1512" s="10"/>
      <c r="H1512" s="18" t="str">
        <f aca="false">IF(OR($B1512="",$D1512=""),"",IFERROR(INDEX('Tarifs negocies'!$C$5:$C$404,MATCH($B1512&amp;"|"&amp;$D1512,'Tarifs negocies'!$D$5:$D$404,0)),IFERROR(INDEX(Catalogue!$D$5:$D$304,MATCH($D1512,Catalogue!$A$5:$A$304,0))*(1-IFERROR(INDEX(Clients!$F$5:$F$204,MATCH($B1512,Clients!$A$5:$A$204,0)),0)),"")))</f>
        <v/>
      </c>
      <c r="I1512" s="18" t="str">
        <f aca="false">IF(OR($G1512="",$H1512=""),"",$G1512*$H1512)</f>
        <v/>
      </c>
      <c r="J1512" s="15"/>
      <c r="K1512" s="10"/>
    </row>
    <row r="1513" customFormat="false" ht="15" hidden="false" customHeight="false" outlineLevel="0" collapsed="false">
      <c r="A1513" s="15"/>
      <c r="B1513" s="10"/>
      <c r="C1513" s="16" t="str">
        <f aca="false">IF($B1513="","",IFERROR(INDEX(Clients!$B$5:$B$204,MATCH($B1513,Clients!$A$5:$A$204,0)),"Code client inconnu"))</f>
        <v/>
      </c>
      <c r="D1513" s="10"/>
      <c r="E1513" s="16" t="str">
        <f aca="false">IF($D1513="","",IFERROR(INDEX(Catalogue!$B$5:$B$304,MATCH($D1513,Catalogue!$A$5:$A$304,0)),"Code produit inconnu"))</f>
        <v/>
      </c>
      <c r="F1513" s="17" t="str">
        <f aca="false">IF($D1513="","",IFERROR(INDEX(Catalogue!$C$5:$C$304,MATCH($D1513,Catalogue!$A$5:$A$304,0)),""))</f>
        <v/>
      </c>
      <c r="G1513" s="10"/>
      <c r="H1513" s="18" t="str">
        <f aca="false">IF(OR($B1513="",$D1513=""),"",IFERROR(INDEX('Tarifs negocies'!$C$5:$C$404,MATCH($B1513&amp;"|"&amp;$D1513,'Tarifs negocies'!$D$5:$D$404,0)),IFERROR(INDEX(Catalogue!$D$5:$D$304,MATCH($D1513,Catalogue!$A$5:$A$304,0))*(1-IFERROR(INDEX(Clients!$F$5:$F$204,MATCH($B1513,Clients!$A$5:$A$204,0)),0)),"")))</f>
        <v/>
      </c>
      <c r="I1513" s="18" t="str">
        <f aca="false">IF(OR($G1513="",$H1513=""),"",$G1513*$H1513)</f>
        <v/>
      </c>
      <c r="J1513" s="15"/>
      <c r="K1513" s="10"/>
    </row>
    <row r="1514" customFormat="false" ht="15" hidden="false" customHeight="false" outlineLevel="0" collapsed="false">
      <c r="A1514" s="15"/>
      <c r="B1514" s="10"/>
      <c r="C1514" s="16" t="str">
        <f aca="false">IF($B1514="","",IFERROR(INDEX(Clients!$B$5:$B$204,MATCH($B1514,Clients!$A$5:$A$204,0)),"Code client inconnu"))</f>
        <v/>
      </c>
      <c r="D1514" s="10"/>
      <c r="E1514" s="16" t="str">
        <f aca="false">IF($D1514="","",IFERROR(INDEX(Catalogue!$B$5:$B$304,MATCH($D1514,Catalogue!$A$5:$A$304,0)),"Code produit inconnu"))</f>
        <v/>
      </c>
      <c r="F1514" s="17" t="str">
        <f aca="false">IF($D1514="","",IFERROR(INDEX(Catalogue!$C$5:$C$304,MATCH($D1514,Catalogue!$A$5:$A$304,0)),""))</f>
        <v/>
      </c>
      <c r="G1514" s="10"/>
      <c r="H1514" s="18" t="str">
        <f aca="false">IF(OR($B1514="",$D1514=""),"",IFERROR(INDEX('Tarifs negocies'!$C$5:$C$404,MATCH($B1514&amp;"|"&amp;$D1514,'Tarifs negocies'!$D$5:$D$404,0)),IFERROR(INDEX(Catalogue!$D$5:$D$304,MATCH($D1514,Catalogue!$A$5:$A$304,0))*(1-IFERROR(INDEX(Clients!$F$5:$F$204,MATCH($B1514,Clients!$A$5:$A$204,0)),0)),"")))</f>
        <v/>
      </c>
      <c r="I1514" s="18" t="str">
        <f aca="false">IF(OR($G1514="",$H1514=""),"",$G1514*$H1514)</f>
        <v/>
      </c>
      <c r="J1514" s="15"/>
      <c r="K1514" s="10"/>
    </row>
    <row r="1515" customFormat="false" ht="15" hidden="false" customHeight="false" outlineLevel="0" collapsed="false">
      <c r="A1515" s="15"/>
      <c r="B1515" s="10"/>
      <c r="C1515" s="16" t="str">
        <f aca="false">IF($B1515="","",IFERROR(INDEX(Clients!$B$5:$B$204,MATCH($B1515,Clients!$A$5:$A$204,0)),"Code client inconnu"))</f>
        <v/>
      </c>
      <c r="D1515" s="10"/>
      <c r="E1515" s="16" t="str">
        <f aca="false">IF($D1515="","",IFERROR(INDEX(Catalogue!$B$5:$B$304,MATCH($D1515,Catalogue!$A$5:$A$304,0)),"Code produit inconnu"))</f>
        <v/>
      </c>
      <c r="F1515" s="17" t="str">
        <f aca="false">IF($D1515="","",IFERROR(INDEX(Catalogue!$C$5:$C$304,MATCH($D1515,Catalogue!$A$5:$A$304,0)),""))</f>
        <v/>
      </c>
      <c r="G1515" s="10"/>
      <c r="H1515" s="18" t="str">
        <f aca="false">IF(OR($B1515="",$D1515=""),"",IFERROR(INDEX('Tarifs negocies'!$C$5:$C$404,MATCH($B1515&amp;"|"&amp;$D1515,'Tarifs negocies'!$D$5:$D$404,0)),IFERROR(INDEX(Catalogue!$D$5:$D$304,MATCH($D1515,Catalogue!$A$5:$A$304,0))*(1-IFERROR(INDEX(Clients!$F$5:$F$204,MATCH($B1515,Clients!$A$5:$A$204,0)),0)),"")))</f>
        <v/>
      </c>
      <c r="I1515" s="18" t="str">
        <f aca="false">IF(OR($G1515="",$H1515=""),"",$G1515*$H1515)</f>
        <v/>
      </c>
      <c r="J1515" s="15"/>
      <c r="K1515" s="10"/>
    </row>
    <row r="1516" customFormat="false" ht="15" hidden="false" customHeight="false" outlineLevel="0" collapsed="false">
      <c r="A1516" s="15"/>
      <c r="B1516" s="10"/>
      <c r="C1516" s="16" t="str">
        <f aca="false">IF($B1516="","",IFERROR(INDEX(Clients!$B$5:$B$204,MATCH($B1516,Clients!$A$5:$A$204,0)),"Code client inconnu"))</f>
        <v/>
      </c>
      <c r="D1516" s="10"/>
      <c r="E1516" s="16" t="str">
        <f aca="false">IF($D1516="","",IFERROR(INDEX(Catalogue!$B$5:$B$304,MATCH($D1516,Catalogue!$A$5:$A$304,0)),"Code produit inconnu"))</f>
        <v/>
      </c>
      <c r="F1516" s="17" t="str">
        <f aca="false">IF($D1516="","",IFERROR(INDEX(Catalogue!$C$5:$C$304,MATCH($D1516,Catalogue!$A$5:$A$304,0)),""))</f>
        <v/>
      </c>
      <c r="G1516" s="10"/>
      <c r="H1516" s="18" t="str">
        <f aca="false">IF(OR($B1516="",$D1516=""),"",IFERROR(INDEX('Tarifs negocies'!$C$5:$C$404,MATCH($B1516&amp;"|"&amp;$D1516,'Tarifs negocies'!$D$5:$D$404,0)),IFERROR(INDEX(Catalogue!$D$5:$D$304,MATCH($D1516,Catalogue!$A$5:$A$304,0))*(1-IFERROR(INDEX(Clients!$F$5:$F$204,MATCH($B1516,Clients!$A$5:$A$204,0)),0)),"")))</f>
        <v/>
      </c>
      <c r="I1516" s="18" t="str">
        <f aca="false">IF(OR($G1516="",$H1516=""),"",$G1516*$H1516)</f>
        <v/>
      </c>
      <c r="J1516" s="15"/>
      <c r="K1516" s="10"/>
    </row>
    <row r="1517" customFormat="false" ht="15" hidden="false" customHeight="false" outlineLevel="0" collapsed="false">
      <c r="A1517" s="15"/>
      <c r="B1517" s="10"/>
      <c r="C1517" s="16" t="str">
        <f aca="false">IF($B1517="","",IFERROR(INDEX(Clients!$B$5:$B$204,MATCH($B1517,Clients!$A$5:$A$204,0)),"Code client inconnu"))</f>
        <v/>
      </c>
      <c r="D1517" s="10"/>
      <c r="E1517" s="16" t="str">
        <f aca="false">IF($D1517="","",IFERROR(INDEX(Catalogue!$B$5:$B$304,MATCH($D1517,Catalogue!$A$5:$A$304,0)),"Code produit inconnu"))</f>
        <v/>
      </c>
      <c r="F1517" s="17" t="str">
        <f aca="false">IF($D1517="","",IFERROR(INDEX(Catalogue!$C$5:$C$304,MATCH($D1517,Catalogue!$A$5:$A$304,0)),""))</f>
        <v/>
      </c>
      <c r="G1517" s="10"/>
      <c r="H1517" s="18" t="str">
        <f aca="false">IF(OR($B1517="",$D1517=""),"",IFERROR(INDEX('Tarifs negocies'!$C$5:$C$404,MATCH($B1517&amp;"|"&amp;$D1517,'Tarifs negocies'!$D$5:$D$404,0)),IFERROR(INDEX(Catalogue!$D$5:$D$304,MATCH($D1517,Catalogue!$A$5:$A$304,0))*(1-IFERROR(INDEX(Clients!$F$5:$F$204,MATCH($B1517,Clients!$A$5:$A$204,0)),0)),"")))</f>
        <v/>
      </c>
      <c r="I1517" s="18" t="str">
        <f aca="false">IF(OR($G1517="",$H1517=""),"",$G1517*$H1517)</f>
        <v/>
      </c>
      <c r="J1517" s="15"/>
      <c r="K1517" s="10"/>
    </row>
    <row r="1518" customFormat="false" ht="15" hidden="false" customHeight="false" outlineLevel="0" collapsed="false">
      <c r="A1518" s="15"/>
      <c r="B1518" s="10"/>
      <c r="C1518" s="16" t="str">
        <f aca="false">IF($B1518="","",IFERROR(INDEX(Clients!$B$5:$B$204,MATCH($B1518,Clients!$A$5:$A$204,0)),"Code client inconnu"))</f>
        <v/>
      </c>
      <c r="D1518" s="10"/>
      <c r="E1518" s="16" t="str">
        <f aca="false">IF($D1518="","",IFERROR(INDEX(Catalogue!$B$5:$B$304,MATCH($D1518,Catalogue!$A$5:$A$304,0)),"Code produit inconnu"))</f>
        <v/>
      </c>
      <c r="F1518" s="17" t="str">
        <f aca="false">IF($D1518="","",IFERROR(INDEX(Catalogue!$C$5:$C$304,MATCH($D1518,Catalogue!$A$5:$A$304,0)),""))</f>
        <v/>
      </c>
      <c r="G1518" s="10"/>
      <c r="H1518" s="18" t="str">
        <f aca="false">IF(OR($B1518="",$D1518=""),"",IFERROR(INDEX('Tarifs negocies'!$C$5:$C$404,MATCH($B1518&amp;"|"&amp;$D1518,'Tarifs negocies'!$D$5:$D$404,0)),IFERROR(INDEX(Catalogue!$D$5:$D$304,MATCH($D1518,Catalogue!$A$5:$A$304,0))*(1-IFERROR(INDEX(Clients!$F$5:$F$204,MATCH($B1518,Clients!$A$5:$A$204,0)),0)),"")))</f>
        <v/>
      </c>
      <c r="I1518" s="18" t="str">
        <f aca="false">IF(OR($G1518="",$H1518=""),"",$G1518*$H1518)</f>
        <v/>
      </c>
      <c r="J1518" s="15"/>
      <c r="K1518" s="10"/>
    </row>
    <row r="1519" customFormat="false" ht="15" hidden="false" customHeight="false" outlineLevel="0" collapsed="false">
      <c r="A1519" s="15"/>
      <c r="B1519" s="10"/>
      <c r="C1519" s="16" t="str">
        <f aca="false">IF($B1519="","",IFERROR(INDEX(Clients!$B$5:$B$204,MATCH($B1519,Clients!$A$5:$A$204,0)),"Code client inconnu"))</f>
        <v/>
      </c>
      <c r="D1519" s="10"/>
      <c r="E1519" s="16" t="str">
        <f aca="false">IF($D1519="","",IFERROR(INDEX(Catalogue!$B$5:$B$304,MATCH($D1519,Catalogue!$A$5:$A$304,0)),"Code produit inconnu"))</f>
        <v/>
      </c>
      <c r="F1519" s="17" t="str">
        <f aca="false">IF($D1519="","",IFERROR(INDEX(Catalogue!$C$5:$C$304,MATCH($D1519,Catalogue!$A$5:$A$304,0)),""))</f>
        <v/>
      </c>
      <c r="G1519" s="10"/>
      <c r="H1519" s="18" t="str">
        <f aca="false">IF(OR($B1519="",$D1519=""),"",IFERROR(INDEX('Tarifs negocies'!$C$5:$C$404,MATCH($B1519&amp;"|"&amp;$D1519,'Tarifs negocies'!$D$5:$D$404,0)),IFERROR(INDEX(Catalogue!$D$5:$D$304,MATCH($D1519,Catalogue!$A$5:$A$304,0))*(1-IFERROR(INDEX(Clients!$F$5:$F$204,MATCH($B1519,Clients!$A$5:$A$204,0)),0)),"")))</f>
        <v/>
      </c>
      <c r="I1519" s="18" t="str">
        <f aca="false">IF(OR($G1519="",$H1519=""),"",$G1519*$H1519)</f>
        <v/>
      </c>
      <c r="J1519" s="15"/>
      <c r="K1519" s="10"/>
    </row>
    <row r="1520" customFormat="false" ht="15" hidden="false" customHeight="false" outlineLevel="0" collapsed="false">
      <c r="A1520" s="15"/>
      <c r="B1520" s="10"/>
      <c r="C1520" s="16" t="str">
        <f aca="false">IF($B1520="","",IFERROR(INDEX(Clients!$B$5:$B$204,MATCH($B1520,Clients!$A$5:$A$204,0)),"Code client inconnu"))</f>
        <v/>
      </c>
      <c r="D1520" s="10"/>
      <c r="E1520" s="16" t="str">
        <f aca="false">IF($D1520="","",IFERROR(INDEX(Catalogue!$B$5:$B$304,MATCH($D1520,Catalogue!$A$5:$A$304,0)),"Code produit inconnu"))</f>
        <v/>
      </c>
      <c r="F1520" s="17" t="str">
        <f aca="false">IF($D1520="","",IFERROR(INDEX(Catalogue!$C$5:$C$304,MATCH($D1520,Catalogue!$A$5:$A$304,0)),""))</f>
        <v/>
      </c>
      <c r="G1520" s="10"/>
      <c r="H1520" s="18" t="str">
        <f aca="false">IF(OR($B1520="",$D1520=""),"",IFERROR(INDEX('Tarifs negocies'!$C$5:$C$404,MATCH($B1520&amp;"|"&amp;$D1520,'Tarifs negocies'!$D$5:$D$404,0)),IFERROR(INDEX(Catalogue!$D$5:$D$304,MATCH($D1520,Catalogue!$A$5:$A$304,0))*(1-IFERROR(INDEX(Clients!$F$5:$F$204,MATCH($B1520,Clients!$A$5:$A$204,0)),0)),"")))</f>
        <v/>
      </c>
      <c r="I1520" s="18" t="str">
        <f aca="false">IF(OR($G1520="",$H1520=""),"",$G1520*$H1520)</f>
        <v/>
      </c>
      <c r="J1520" s="15"/>
      <c r="K1520" s="10"/>
    </row>
    <row r="1521" customFormat="false" ht="15" hidden="false" customHeight="false" outlineLevel="0" collapsed="false">
      <c r="A1521" s="15"/>
      <c r="B1521" s="10"/>
      <c r="C1521" s="16" t="str">
        <f aca="false">IF($B1521="","",IFERROR(INDEX(Clients!$B$5:$B$204,MATCH($B1521,Clients!$A$5:$A$204,0)),"Code client inconnu"))</f>
        <v/>
      </c>
      <c r="D1521" s="10"/>
      <c r="E1521" s="16" t="str">
        <f aca="false">IF($D1521="","",IFERROR(INDEX(Catalogue!$B$5:$B$304,MATCH($D1521,Catalogue!$A$5:$A$304,0)),"Code produit inconnu"))</f>
        <v/>
      </c>
      <c r="F1521" s="17" t="str">
        <f aca="false">IF($D1521="","",IFERROR(INDEX(Catalogue!$C$5:$C$304,MATCH($D1521,Catalogue!$A$5:$A$304,0)),""))</f>
        <v/>
      </c>
      <c r="G1521" s="10"/>
      <c r="H1521" s="18" t="str">
        <f aca="false">IF(OR($B1521="",$D1521=""),"",IFERROR(INDEX('Tarifs negocies'!$C$5:$C$404,MATCH($B1521&amp;"|"&amp;$D1521,'Tarifs negocies'!$D$5:$D$404,0)),IFERROR(INDEX(Catalogue!$D$5:$D$304,MATCH($D1521,Catalogue!$A$5:$A$304,0))*(1-IFERROR(INDEX(Clients!$F$5:$F$204,MATCH($B1521,Clients!$A$5:$A$204,0)),0)),"")))</f>
        <v/>
      </c>
      <c r="I1521" s="18" t="str">
        <f aca="false">IF(OR($G1521="",$H1521=""),"",$G1521*$H1521)</f>
        <v/>
      </c>
      <c r="J1521" s="15"/>
      <c r="K1521" s="10"/>
    </row>
    <row r="1522" customFormat="false" ht="15" hidden="false" customHeight="false" outlineLevel="0" collapsed="false">
      <c r="A1522" s="15"/>
      <c r="B1522" s="10"/>
      <c r="C1522" s="16" t="str">
        <f aca="false">IF($B1522="","",IFERROR(INDEX(Clients!$B$5:$B$204,MATCH($B1522,Clients!$A$5:$A$204,0)),"Code client inconnu"))</f>
        <v/>
      </c>
      <c r="D1522" s="10"/>
      <c r="E1522" s="16" t="str">
        <f aca="false">IF($D1522="","",IFERROR(INDEX(Catalogue!$B$5:$B$304,MATCH($D1522,Catalogue!$A$5:$A$304,0)),"Code produit inconnu"))</f>
        <v/>
      </c>
      <c r="F1522" s="17" t="str">
        <f aca="false">IF($D1522="","",IFERROR(INDEX(Catalogue!$C$5:$C$304,MATCH($D1522,Catalogue!$A$5:$A$304,0)),""))</f>
        <v/>
      </c>
      <c r="G1522" s="10"/>
      <c r="H1522" s="18" t="str">
        <f aca="false">IF(OR($B1522="",$D1522=""),"",IFERROR(INDEX('Tarifs negocies'!$C$5:$C$404,MATCH($B1522&amp;"|"&amp;$D1522,'Tarifs negocies'!$D$5:$D$404,0)),IFERROR(INDEX(Catalogue!$D$5:$D$304,MATCH($D1522,Catalogue!$A$5:$A$304,0))*(1-IFERROR(INDEX(Clients!$F$5:$F$204,MATCH($B1522,Clients!$A$5:$A$204,0)),0)),"")))</f>
        <v/>
      </c>
      <c r="I1522" s="18" t="str">
        <f aca="false">IF(OR($G1522="",$H1522=""),"",$G1522*$H1522)</f>
        <v/>
      </c>
      <c r="J1522" s="15"/>
      <c r="K1522" s="10"/>
    </row>
    <row r="1523" customFormat="false" ht="15" hidden="false" customHeight="false" outlineLevel="0" collapsed="false">
      <c r="A1523" s="15"/>
      <c r="B1523" s="10"/>
      <c r="C1523" s="16" t="str">
        <f aca="false">IF($B1523="","",IFERROR(INDEX(Clients!$B$5:$B$204,MATCH($B1523,Clients!$A$5:$A$204,0)),"Code client inconnu"))</f>
        <v/>
      </c>
      <c r="D1523" s="10"/>
      <c r="E1523" s="16" t="str">
        <f aca="false">IF($D1523="","",IFERROR(INDEX(Catalogue!$B$5:$B$304,MATCH($D1523,Catalogue!$A$5:$A$304,0)),"Code produit inconnu"))</f>
        <v/>
      </c>
      <c r="F1523" s="17" t="str">
        <f aca="false">IF($D1523="","",IFERROR(INDEX(Catalogue!$C$5:$C$304,MATCH($D1523,Catalogue!$A$5:$A$304,0)),""))</f>
        <v/>
      </c>
      <c r="G1523" s="10"/>
      <c r="H1523" s="18" t="str">
        <f aca="false">IF(OR($B1523="",$D1523=""),"",IFERROR(INDEX('Tarifs negocies'!$C$5:$C$404,MATCH($B1523&amp;"|"&amp;$D1523,'Tarifs negocies'!$D$5:$D$404,0)),IFERROR(INDEX(Catalogue!$D$5:$D$304,MATCH($D1523,Catalogue!$A$5:$A$304,0))*(1-IFERROR(INDEX(Clients!$F$5:$F$204,MATCH($B1523,Clients!$A$5:$A$204,0)),0)),"")))</f>
        <v/>
      </c>
      <c r="I1523" s="18" t="str">
        <f aca="false">IF(OR($G1523="",$H1523=""),"",$G1523*$H1523)</f>
        <v/>
      </c>
      <c r="J1523" s="15"/>
      <c r="K1523" s="10"/>
    </row>
    <row r="1524" customFormat="false" ht="15" hidden="false" customHeight="false" outlineLevel="0" collapsed="false">
      <c r="A1524" s="15"/>
      <c r="B1524" s="10"/>
      <c r="C1524" s="16" t="str">
        <f aca="false">IF($B1524="","",IFERROR(INDEX(Clients!$B$5:$B$204,MATCH($B1524,Clients!$A$5:$A$204,0)),"Code client inconnu"))</f>
        <v/>
      </c>
      <c r="D1524" s="10"/>
      <c r="E1524" s="16" t="str">
        <f aca="false">IF($D1524="","",IFERROR(INDEX(Catalogue!$B$5:$B$304,MATCH($D1524,Catalogue!$A$5:$A$304,0)),"Code produit inconnu"))</f>
        <v/>
      </c>
      <c r="F1524" s="17" t="str">
        <f aca="false">IF($D1524="","",IFERROR(INDEX(Catalogue!$C$5:$C$304,MATCH($D1524,Catalogue!$A$5:$A$304,0)),""))</f>
        <v/>
      </c>
      <c r="G1524" s="10"/>
      <c r="H1524" s="18" t="str">
        <f aca="false">IF(OR($B1524="",$D1524=""),"",IFERROR(INDEX('Tarifs negocies'!$C$5:$C$404,MATCH($B1524&amp;"|"&amp;$D1524,'Tarifs negocies'!$D$5:$D$404,0)),IFERROR(INDEX(Catalogue!$D$5:$D$304,MATCH($D1524,Catalogue!$A$5:$A$304,0))*(1-IFERROR(INDEX(Clients!$F$5:$F$204,MATCH($B1524,Clients!$A$5:$A$204,0)),0)),"")))</f>
        <v/>
      </c>
      <c r="I1524" s="18" t="str">
        <f aca="false">IF(OR($G1524="",$H1524=""),"",$G1524*$H1524)</f>
        <v/>
      </c>
      <c r="J1524" s="15"/>
      <c r="K1524" s="10"/>
    </row>
    <row r="1525" customFormat="false" ht="15" hidden="false" customHeight="false" outlineLevel="0" collapsed="false">
      <c r="A1525" s="15"/>
      <c r="B1525" s="10"/>
      <c r="C1525" s="16" t="str">
        <f aca="false">IF($B1525="","",IFERROR(INDEX(Clients!$B$5:$B$204,MATCH($B1525,Clients!$A$5:$A$204,0)),"Code client inconnu"))</f>
        <v/>
      </c>
      <c r="D1525" s="10"/>
      <c r="E1525" s="16" t="str">
        <f aca="false">IF($D1525="","",IFERROR(INDEX(Catalogue!$B$5:$B$304,MATCH($D1525,Catalogue!$A$5:$A$304,0)),"Code produit inconnu"))</f>
        <v/>
      </c>
      <c r="F1525" s="17" t="str">
        <f aca="false">IF($D1525="","",IFERROR(INDEX(Catalogue!$C$5:$C$304,MATCH($D1525,Catalogue!$A$5:$A$304,0)),""))</f>
        <v/>
      </c>
      <c r="G1525" s="10"/>
      <c r="H1525" s="18" t="str">
        <f aca="false">IF(OR($B1525="",$D1525=""),"",IFERROR(INDEX('Tarifs negocies'!$C$5:$C$404,MATCH($B1525&amp;"|"&amp;$D1525,'Tarifs negocies'!$D$5:$D$404,0)),IFERROR(INDEX(Catalogue!$D$5:$D$304,MATCH($D1525,Catalogue!$A$5:$A$304,0))*(1-IFERROR(INDEX(Clients!$F$5:$F$204,MATCH($B1525,Clients!$A$5:$A$204,0)),0)),"")))</f>
        <v/>
      </c>
      <c r="I1525" s="18" t="str">
        <f aca="false">IF(OR($G1525="",$H1525=""),"",$G1525*$H1525)</f>
        <v/>
      </c>
      <c r="J1525" s="15"/>
      <c r="K1525" s="10"/>
    </row>
    <row r="1526" customFormat="false" ht="15" hidden="false" customHeight="false" outlineLevel="0" collapsed="false">
      <c r="A1526" s="15"/>
      <c r="B1526" s="10"/>
      <c r="C1526" s="16" t="str">
        <f aca="false">IF($B1526="","",IFERROR(INDEX(Clients!$B$5:$B$204,MATCH($B1526,Clients!$A$5:$A$204,0)),"Code client inconnu"))</f>
        <v/>
      </c>
      <c r="D1526" s="10"/>
      <c r="E1526" s="16" t="str">
        <f aca="false">IF($D1526="","",IFERROR(INDEX(Catalogue!$B$5:$B$304,MATCH($D1526,Catalogue!$A$5:$A$304,0)),"Code produit inconnu"))</f>
        <v/>
      </c>
      <c r="F1526" s="17" t="str">
        <f aca="false">IF($D1526="","",IFERROR(INDEX(Catalogue!$C$5:$C$304,MATCH($D1526,Catalogue!$A$5:$A$304,0)),""))</f>
        <v/>
      </c>
      <c r="G1526" s="10"/>
      <c r="H1526" s="18" t="str">
        <f aca="false">IF(OR($B1526="",$D1526=""),"",IFERROR(INDEX('Tarifs negocies'!$C$5:$C$404,MATCH($B1526&amp;"|"&amp;$D1526,'Tarifs negocies'!$D$5:$D$404,0)),IFERROR(INDEX(Catalogue!$D$5:$D$304,MATCH($D1526,Catalogue!$A$5:$A$304,0))*(1-IFERROR(INDEX(Clients!$F$5:$F$204,MATCH($B1526,Clients!$A$5:$A$204,0)),0)),"")))</f>
        <v/>
      </c>
      <c r="I1526" s="18" t="str">
        <f aca="false">IF(OR($G1526="",$H1526=""),"",$G1526*$H1526)</f>
        <v/>
      </c>
      <c r="J1526" s="15"/>
      <c r="K1526" s="10"/>
    </row>
    <row r="1527" customFormat="false" ht="15" hidden="false" customHeight="false" outlineLevel="0" collapsed="false">
      <c r="A1527" s="15"/>
      <c r="B1527" s="10"/>
      <c r="C1527" s="16" t="str">
        <f aca="false">IF($B1527="","",IFERROR(INDEX(Clients!$B$5:$B$204,MATCH($B1527,Clients!$A$5:$A$204,0)),"Code client inconnu"))</f>
        <v/>
      </c>
      <c r="D1527" s="10"/>
      <c r="E1527" s="16" t="str">
        <f aca="false">IF($D1527="","",IFERROR(INDEX(Catalogue!$B$5:$B$304,MATCH($D1527,Catalogue!$A$5:$A$304,0)),"Code produit inconnu"))</f>
        <v/>
      </c>
      <c r="F1527" s="17" t="str">
        <f aca="false">IF($D1527="","",IFERROR(INDEX(Catalogue!$C$5:$C$304,MATCH($D1527,Catalogue!$A$5:$A$304,0)),""))</f>
        <v/>
      </c>
      <c r="G1527" s="10"/>
      <c r="H1527" s="18" t="str">
        <f aca="false">IF(OR($B1527="",$D1527=""),"",IFERROR(INDEX('Tarifs negocies'!$C$5:$C$404,MATCH($B1527&amp;"|"&amp;$D1527,'Tarifs negocies'!$D$5:$D$404,0)),IFERROR(INDEX(Catalogue!$D$5:$D$304,MATCH($D1527,Catalogue!$A$5:$A$304,0))*(1-IFERROR(INDEX(Clients!$F$5:$F$204,MATCH($B1527,Clients!$A$5:$A$204,0)),0)),"")))</f>
        <v/>
      </c>
      <c r="I1527" s="18" t="str">
        <f aca="false">IF(OR($G1527="",$H1527=""),"",$G1527*$H1527)</f>
        <v/>
      </c>
      <c r="J1527" s="15"/>
      <c r="K1527" s="10"/>
    </row>
    <row r="1528" customFormat="false" ht="15" hidden="false" customHeight="false" outlineLevel="0" collapsed="false">
      <c r="A1528" s="15"/>
      <c r="B1528" s="10"/>
      <c r="C1528" s="16" t="str">
        <f aca="false">IF($B1528="","",IFERROR(INDEX(Clients!$B$5:$B$204,MATCH($B1528,Clients!$A$5:$A$204,0)),"Code client inconnu"))</f>
        <v/>
      </c>
      <c r="D1528" s="10"/>
      <c r="E1528" s="16" t="str">
        <f aca="false">IF($D1528="","",IFERROR(INDEX(Catalogue!$B$5:$B$304,MATCH($D1528,Catalogue!$A$5:$A$304,0)),"Code produit inconnu"))</f>
        <v/>
      </c>
      <c r="F1528" s="17" t="str">
        <f aca="false">IF($D1528="","",IFERROR(INDEX(Catalogue!$C$5:$C$304,MATCH($D1528,Catalogue!$A$5:$A$304,0)),""))</f>
        <v/>
      </c>
      <c r="G1528" s="10"/>
      <c r="H1528" s="18" t="str">
        <f aca="false">IF(OR($B1528="",$D1528=""),"",IFERROR(INDEX('Tarifs negocies'!$C$5:$C$404,MATCH($B1528&amp;"|"&amp;$D1528,'Tarifs negocies'!$D$5:$D$404,0)),IFERROR(INDEX(Catalogue!$D$5:$D$304,MATCH($D1528,Catalogue!$A$5:$A$304,0))*(1-IFERROR(INDEX(Clients!$F$5:$F$204,MATCH($B1528,Clients!$A$5:$A$204,0)),0)),"")))</f>
        <v/>
      </c>
      <c r="I1528" s="18" t="str">
        <f aca="false">IF(OR($G1528="",$H1528=""),"",$G1528*$H1528)</f>
        <v/>
      </c>
      <c r="J1528" s="15"/>
      <c r="K1528" s="10"/>
    </row>
    <row r="1529" customFormat="false" ht="15" hidden="false" customHeight="false" outlineLevel="0" collapsed="false">
      <c r="A1529" s="15"/>
      <c r="B1529" s="10"/>
      <c r="C1529" s="16" t="str">
        <f aca="false">IF($B1529="","",IFERROR(INDEX(Clients!$B$5:$B$204,MATCH($B1529,Clients!$A$5:$A$204,0)),"Code client inconnu"))</f>
        <v/>
      </c>
      <c r="D1529" s="10"/>
      <c r="E1529" s="16" t="str">
        <f aca="false">IF($D1529="","",IFERROR(INDEX(Catalogue!$B$5:$B$304,MATCH($D1529,Catalogue!$A$5:$A$304,0)),"Code produit inconnu"))</f>
        <v/>
      </c>
      <c r="F1529" s="17" t="str">
        <f aca="false">IF($D1529="","",IFERROR(INDEX(Catalogue!$C$5:$C$304,MATCH($D1529,Catalogue!$A$5:$A$304,0)),""))</f>
        <v/>
      </c>
      <c r="G1529" s="10"/>
      <c r="H1529" s="18" t="str">
        <f aca="false">IF(OR($B1529="",$D1529=""),"",IFERROR(INDEX('Tarifs negocies'!$C$5:$C$404,MATCH($B1529&amp;"|"&amp;$D1529,'Tarifs negocies'!$D$5:$D$404,0)),IFERROR(INDEX(Catalogue!$D$5:$D$304,MATCH($D1529,Catalogue!$A$5:$A$304,0))*(1-IFERROR(INDEX(Clients!$F$5:$F$204,MATCH($B1529,Clients!$A$5:$A$204,0)),0)),"")))</f>
        <v/>
      </c>
      <c r="I1529" s="18" t="str">
        <f aca="false">IF(OR($G1529="",$H1529=""),"",$G1529*$H1529)</f>
        <v/>
      </c>
      <c r="J1529" s="15"/>
      <c r="K1529" s="10"/>
    </row>
    <row r="1530" customFormat="false" ht="15" hidden="false" customHeight="false" outlineLevel="0" collapsed="false">
      <c r="A1530" s="15"/>
      <c r="B1530" s="10"/>
      <c r="C1530" s="16" t="str">
        <f aca="false">IF($B1530="","",IFERROR(INDEX(Clients!$B$5:$B$204,MATCH($B1530,Clients!$A$5:$A$204,0)),"Code client inconnu"))</f>
        <v/>
      </c>
      <c r="D1530" s="10"/>
      <c r="E1530" s="16" t="str">
        <f aca="false">IF($D1530="","",IFERROR(INDEX(Catalogue!$B$5:$B$304,MATCH($D1530,Catalogue!$A$5:$A$304,0)),"Code produit inconnu"))</f>
        <v/>
      </c>
      <c r="F1530" s="17" t="str">
        <f aca="false">IF($D1530="","",IFERROR(INDEX(Catalogue!$C$5:$C$304,MATCH($D1530,Catalogue!$A$5:$A$304,0)),""))</f>
        <v/>
      </c>
      <c r="G1530" s="10"/>
      <c r="H1530" s="18" t="str">
        <f aca="false">IF(OR($B1530="",$D1530=""),"",IFERROR(INDEX('Tarifs negocies'!$C$5:$C$404,MATCH($B1530&amp;"|"&amp;$D1530,'Tarifs negocies'!$D$5:$D$404,0)),IFERROR(INDEX(Catalogue!$D$5:$D$304,MATCH($D1530,Catalogue!$A$5:$A$304,0))*(1-IFERROR(INDEX(Clients!$F$5:$F$204,MATCH($B1530,Clients!$A$5:$A$204,0)),0)),"")))</f>
        <v/>
      </c>
      <c r="I1530" s="18" t="str">
        <f aca="false">IF(OR($G1530="",$H1530=""),"",$G1530*$H1530)</f>
        <v/>
      </c>
      <c r="J1530" s="15"/>
      <c r="K1530" s="10"/>
    </row>
    <row r="1531" customFormat="false" ht="15" hidden="false" customHeight="false" outlineLevel="0" collapsed="false">
      <c r="A1531" s="15"/>
      <c r="B1531" s="10"/>
      <c r="C1531" s="16" t="str">
        <f aca="false">IF($B1531="","",IFERROR(INDEX(Clients!$B$5:$B$204,MATCH($B1531,Clients!$A$5:$A$204,0)),"Code client inconnu"))</f>
        <v/>
      </c>
      <c r="D1531" s="10"/>
      <c r="E1531" s="16" t="str">
        <f aca="false">IF($D1531="","",IFERROR(INDEX(Catalogue!$B$5:$B$304,MATCH($D1531,Catalogue!$A$5:$A$304,0)),"Code produit inconnu"))</f>
        <v/>
      </c>
      <c r="F1531" s="17" t="str">
        <f aca="false">IF($D1531="","",IFERROR(INDEX(Catalogue!$C$5:$C$304,MATCH($D1531,Catalogue!$A$5:$A$304,0)),""))</f>
        <v/>
      </c>
      <c r="G1531" s="10"/>
      <c r="H1531" s="18" t="str">
        <f aca="false">IF(OR($B1531="",$D1531=""),"",IFERROR(INDEX('Tarifs negocies'!$C$5:$C$404,MATCH($B1531&amp;"|"&amp;$D1531,'Tarifs negocies'!$D$5:$D$404,0)),IFERROR(INDEX(Catalogue!$D$5:$D$304,MATCH($D1531,Catalogue!$A$5:$A$304,0))*(1-IFERROR(INDEX(Clients!$F$5:$F$204,MATCH($B1531,Clients!$A$5:$A$204,0)),0)),"")))</f>
        <v/>
      </c>
      <c r="I1531" s="18" t="str">
        <f aca="false">IF(OR($G1531="",$H1531=""),"",$G1531*$H1531)</f>
        <v/>
      </c>
      <c r="J1531" s="15"/>
      <c r="K1531" s="10"/>
    </row>
    <row r="1532" customFormat="false" ht="15" hidden="false" customHeight="false" outlineLevel="0" collapsed="false">
      <c r="A1532" s="15"/>
      <c r="B1532" s="10"/>
      <c r="C1532" s="16" t="str">
        <f aca="false">IF($B1532="","",IFERROR(INDEX(Clients!$B$5:$B$204,MATCH($B1532,Clients!$A$5:$A$204,0)),"Code client inconnu"))</f>
        <v/>
      </c>
      <c r="D1532" s="10"/>
      <c r="E1532" s="16" t="str">
        <f aca="false">IF($D1532="","",IFERROR(INDEX(Catalogue!$B$5:$B$304,MATCH($D1532,Catalogue!$A$5:$A$304,0)),"Code produit inconnu"))</f>
        <v/>
      </c>
      <c r="F1532" s="17" t="str">
        <f aca="false">IF($D1532="","",IFERROR(INDEX(Catalogue!$C$5:$C$304,MATCH($D1532,Catalogue!$A$5:$A$304,0)),""))</f>
        <v/>
      </c>
      <c r="G1532" s="10"/>
      <c r="H1532" s="18" t="str">
        <f aca="false">IF(OR($B1532="",$D1532=""),"",IFERROR(INDEX('Tarifs negocies'!$C$5:$C$404,MATCH($B1532&amp;"|"&amp;$D1532,'Tarifs negocies'!$D$5:$D$404,0)),IFERROR(INDEX(Catalogue!$D$5:$D$304,MATCH($D1532,Catalogue!$A$5:$A$304,0))*(1-IFERROR(INDEX(Clients!$F$5:$F$204,MATCH($B1532,Clients!$A$5:$A$204,0)),0)),"")))</f>
        <v/>
      </c>
      <c r="I1532" s="18" t="str">
        <f aca="false">IF(OR($G1532="",$H1532=""),"",$G1532*$H1532)</f>
        <v/>
      </c>
      <c r="J1532" s="15"/>
      <c r="K1532" s="10"/>
    </row>
    <row r="1533" customFormat="false" ht="15" hidden="false" customHeight="false" outlineLevel="0" collapsed="false">
      <c r="A1533" s="15"/>
      <c r="B1533" s="10"/>
      <c r="C1533" s="16" t="str">
        <f aca="false">IF($B1533="","",IFERROR(INDEX(Clients!$B$5:$B$204,MATCH($B1533,Clients!$A$5:$A$204,0)),"Code client inconnu"))</f>
        <v/>
      </c>
      <c r="D1533" s="10"/>
      <c r="E1533" s="16" t="str">
        <f aca="false">IF($D1533="","",IFERROR(INDEX(Catalogue!$B$5:$B$304,MATCH($D1533,Catalogue!$A$5:$A$304,0)),"Code produit inconnu"))</f>
        <v/>
      </c>
      <c r="F1533" s="17" t="str">
        <f aca="false">IF($D1533="","",IFERROR(INDEX(Catalogue!$C$5:$C$304,MATCH($D1533,Catalogue!$A$5:$A$304,0)),""))</f>
        <v/>
      </c>
      <c r="G1533" s="10"/>
      <c r="H1533" s="18" t="str">
        <f aca="false">IF(OR($B1533="",$D1533=""),"",IFERROR(INDEX('Tarifs negocies'!$C$5:$C$404,MATCH($B1533&amp;"|"&amp;$D1533,'Tarifs negocies'!$D$5:$D$404,0)),IFERROR(INDEX(Catalogue!$D$5:$D$304,MATCH($D1533,Catalogue!$A$5:$A$304,0))*(1-IFERROR(INDEX(Clients!$F$5:$F$204,MATCH($B1533,Clients!$A$5:$A$204,0)),0)),"")))</f>
        <v/>
      </c>
      <c r="I1533" s="18" t="str">
        <f aca="false">IF(OR($G1533="",$H1533=""),"",$G1533*$H1533)</f>
        <v/>
      </c>
      <c r="J1533" s="15"/>
      <c r="K1533" s="10"/>
    </row>
    <row r="1534" customFormat="false" ht="15" hidden="false" customHeight="false" outlineLevel="0" collapsed="false">
      <c r="A1534" s="15"/>
      <c r="B1534" s="10"/>
      <c r="C1534" s="16" t="str">
        <f aca="false">IF($B1534="","",IFERROR(INDEX(Clients!$B$5:$B$204,MATCH($B1534,Clients!$A$5:$A$204,0)),"Code client inconnu"))</f>
        <v/>
      </c>
      <c r="D1534" s="10"/>
      <c r="E1534" s="16" t="str">
        <f aca="false">IF($D1534="","",IFERROR(INDEX(Catalogue!$B$5:$B$304,MATCH($D1534,Catalogue!$A$5:$A$304,0)),"Code produit inconnu"))</f>
        <v/>
      </c>
      <c r="F1534" s="17" t="str">
        <f aca="false">IF($D1534="","",IFERROR(INDEX(Catalogue!$C$5:$C$304,MATCH($D1534,Catalogue!$A$5:$A$304,0)),""))</f>
        <v/>
      </c>
      <c r="G1534" s="10"/>
      <c r="H1534" s="18" t="str">
        <f aca="false">IF(OR($B1534="",$D1534=""),"",IFERROR(INDEX('Tarifs negocies'!$C$5:$C$404,MATCH($B1534&amp;"|"&amp;$D1534,'Tarifs negocies'!$D$5:$D$404,0)),IFERROR(INDEX(Catalogue!$D$5:$D$304,MATCH($D1534,Catalogue!$A$5:$A$304,0))*(1-IFERROR(INDEX(Clients!$F$5:$F$204,MATCH($B1534,Clients!$A$5:$A$204,0)),0)),"")))</f>
        <v/>
      </c>
      <c r="I1534" s="18" t="str">
        <f aca="false">IF(OR($G1534="",$H1534=""),"",$G1534*$H1534)</f>
        <v/>
      </c>
      <c r="J1534" s="15"/>
      <c r="K1534" s="10"/>
    </row>
    <row r="1535" customFormat="false" ht="15" hidden="false" customHeight="false" outlineLevel="0" collapsed="false">
      <c r="A1535" s="15"/>
      <c r="B1535" s="10"/>
      <c r="C1535" s="16" t="str">
        <f aca="false">IF($B1535="","",IFERROR(INDEX(Clients!$B$5:$B$204,MATCH($B1535,Clients!$A$5:$A$204,0)),"Code client inconnu"))</f>
        <v/>
      </c>
      <c r="D1535" s="10"/>
      <c r="E1535" s="16" t="str">
        <f aca="false">IF($D1535="","",IFERROR(INDEX(Catalogue!$B$5:$B$304,MATCH($D1535,Catalogue!$A$5:$A$304,0)),"Code produit inconnu"))</f>
        <v/>
      </c>
      <c r="F1535" s="17" t="str">
        <f aca="false">IF($D1535="","",IFERROR(INDEX(Catalogue!$C$5:$C$304,MATCH($D1535,Catalogue!$A$5:$A$304,0)),""))</f>
        <v/>
      </c>
      <c r="G1535" s="10"/>
      <c r="H1535" s="18" t="str">
        <f aca="false">IF(OR($B1535="",$D1535=""),"",IFERROR(INDEX('Tarifs negocies'!$C$5:$C$404,MATCH($B1535&amp;"|"&amp;$D1535,'Tarifs negocies'!$D$5:$D$404,0)),IFERROR(INDEX(Catalogue!$D$5:$D$304,MATCH($D1535,Catalogue!$A$5:$A$304,0))*(1-IFERROR(INDEX(Clients!$F$5:$F$204,MATCH($B1535,Clients!$A$5:$A$204,0)),0)),"")))</f>
        <v/>
      </c>
      <c r="I1535" s="18" t="str">
        <f aca="false">IF(OR($G1535="",$H1535=""),"",$G1535*$H1535)</f>
        <v/>
      </c>
      <c r="J1535" s="15"/>
      <c r="K1535" s="10"/>
    </row>
    <row r="1536" customFormat="false" ht="15" hidden="false" customHeight="false" outlineLevel="0" collapsed="false">
      <c r="A1536" s="15"/>
      <c r="B1536" s="10"/>
      <c r="C1536" s="16" t="str">
        <f aca="false">IF($B1536="","",IFERROR(INDEX(Clients!$B$5:$B$204,MATCH($B1536,Clients!$A$5:$A$204,0)),"Code client inconnu"))</f>
        <v/>
      </c>
      <c r="D1536" s="10"/>
      <c r="E1536" s="16" t="str">
        <f aca="false">IF($D1536="","",IFERROR(INDEX(Catalogue!$B$5:$B$304,MATCH($D1536,Catalogue!$A$5:$A$304,0)),"Code produit inconnu"))</f>
        <v/>
      </c>
      <c r="F1536" s="17" t="str">
        <f aca="false">IF($D1536="","",IFERROR(INDEX(Catalogue!$C$5:$C$304,MATCH($D1536,Catalogue!$A$5:$A$304,0)),""))</f>
        <v/>
      </c>
      <c r="G1536" s="10"/>
      <c r="H1536" s="18" t="str">
        <f aca="false">IF(OR($B1536="",$D1536=""),"",IFERROR(INDEX('Tarifs negocies'!$C$5:$C$404,MATCH($B1536&amp;"|"&amp;$D1536,'Tarifs negocies'!$D$5:$D$404,0)),IFERROR(INDEX(Catalogue!$D$5:$D$304,MATCH($D1536,Catalogue!$A$5:$A$304,0))*(1-IFERROR(INDEX(Clients!$F$5:$F$204,MATCH($B1536,Clients!$A$5:$A$204,0)),0)),"")))</f>
        <v/>
      </c>
      <c r="I1536" s="18" t="str">
        <f aca="false">IF(OR($G1536="",$H1536=""),"",$G1536*$H1536)</f>
        <v/>
      </c>
      <c r="J1536" s="15"/>
      <c r="K1536" s="10"/>
    </row>
    <row r="1537" customFormat="false" ht="15" hidden="false" customHeight="false" outlineLevel="0" collapsed="false">
      <c r="A1537" s="15"/>
      <c r="B1537" s="10"/>
      <c r="C1537" s="16" t="str">
        <f aca="false">IF($B1537="","",IFERROR(INDEX(Clients!$B$5:$B$204,MATCH($B1537,Clients!$A$5:$A$204,0)),"Code client inconnu"))</f>
        <v/>
      </c>
      <c r="D1537" s="10"/>
      <c r="E1537" s="16" t="str">
        <f aca="false">IF($D1537="","",IFERROR(INDEX(Catalogue!$B$5:$B$304,MATCH($D1537,Catalogue!$A$5:$A$304,0)),"Code produit inconnu"))</f>
        <v/>
      </c>
      <c r="F1537" s="17" t="str">
        <f aca="false">IF($D1537="","",IFERROR(INDEX(Catalogue!$C$5:$C$304,MATCH($D1537,Catalogue!$A$5:$A$304,0)),""))</f>
        <v/>
      </c>
      <c r="G1537" s="10"/>
      <c r="H1537" s="18" t="str">
        <f aca="false">IF(OR($B1537="",$D1537=""),"",IFERROR(INDEX('Tarifs negocies'!$C$5:$C$404,MATCH($B1537&amp;"|"&amp;$D1537,'Tarifs negocies'!$D$5:$D$404,0)),IFERROR(INDEX(Catalogue!$D$5:$D$304,MATCH($D1537,Catalogue!$A$5:$A$304,0))*(1-IFERROR(INDEX(Clients!$F$5:$F$204,MATCH($B1537,Clients!$A$5:$A$204,0)),0)),"")))</f>
        <v/>
      </c>
      <c r="I1537" s="18" t="str">
        <f aca="false">IF(OR($G1537="",$H1537=""),"",$G1537*$H1537)</f>
        <v/>
      </c>
      <c r="J1537" s="15"/>
      <c r="K1537" s="10"/>
    </row>
    <row r="1538" customFormat="false" ht="15" hidden="false" customHeight="false" outlineLevel="0" collapsed="false">
      <c r="A1538" s="15"/>
      <c r="B1538" s="10"/>
      <c r="C1538" s="16" t="str">
        <f aca="false">IF($B1538="","",IFERROR(INDEX(Clients!$B$5:$B$204,MATCH($B1538,Clients!$A$5:$A$204,0)),"Code client inconnu"))</f>
        <v/>
      </c>
      <c r="D1538" s="10"/>
      <c r="E1538" s="16" t="str">
        <f aca="false">IF($D1538="","",IFERROR(INDEX(Catalogue!$B$5:$B$304,MATCH($D1538,Catalogue!$A$5:$A$304,0)),"Code produit inconnu"))</f>
        <v/>
      </c>
      <c r="F1538" s="17" t="str">
        <f aca="false">IF($D1538="","",IFERROR(INDEX(Catalogue!$C$5:$C$304,MATCH($D1538,Catalogue!$A$5:$A$304,0)),""))</f>
        <v/>
      </c>
      <c r="G1538" s="10"/>
      <c r="H1538" s="18" t="str">
        <f aca="false">IF(OR($B1538="",$D1538=""),"",IFERROR(INDEX('Tarifs negocies'!$C$5:$C$404,MATCH($B1538&amp;"|"&amp;$D1538,'Tarifs negocies'!$D$5:$D$404,0)),IFERROR(INDEX(Catalogue!$D$5:$D$304,MATCH($D1538,Catalogue!$A$5:$A$304,0))*(1-IFERROR(INDEX(Clients!$F$5:$F$204,MATCH($B1538,Clients!$A$5:$A$204,0)),0)),"")))</f>
        <v/>
      </c>
      <c r="I1538" s="18" t="str">
        <f aca="false">IF(OR($G1538="",$H1538=""),"",$G1538*$H1538)</f>
        <v/>
      </c>
      <c r="J1538" s="15"/>
      <c r="K1538" s="10"/>
    </row>
    <row r="1539" customFormat="false" ht="15" hidden="false" customHeight="false" outlineLevel="0" collapsed="false">
      <c r="A1539" s="15"/>
      <c r="B1539" s="10"/>
      <c r="C1539" s="16" t="str">
        <f aca="false">IF($B1539="","",IFERROR(INDEX(Clients!$B$5:$B$204,MATCH($B1539,Clients!$A$5:$A$204,0)),"Code client inconnu"))</f>
        <v/>
      </c>
      <c r="D1539" s="10"/>
      <c r="E1539" s="16" t="str">
        <f aca="false">IF($D1539="","",IFERROR(INDEX(Catalogue!$B$5:$B$304,MATCH($D1539,Catalogue!$A$5:$A$304,0)),"Code produit inconnu"))</f>
        <v/>
      </c>
      <c r="F1539" s="17" t="str">
        <f aca="false">IF($D1539="","",IFERROR(INDEX(Catalogue!$C$5:$C$304,MATCH($D1539,Catalogue!$A$5:$A$304,0)),""))</f>
        <v/>
      </c>
      <c r="G1539" s="10"/>
      <c r="H1539" s="18" t="str">
        <f aca="false">IF(OR($B1539="",$D1539=""),"",IFERROR(INDEX('Tarifs negocies'!$C$5:$C$404,MATCH($B1539&amp;"|"&amp;$D1539,'Tarifs negocies'!$D$5:$D$404,0)),IFERROR(INDEX(Catalogue!$D$5:$D$304,MATCH($D1539,Catalogue!$A$5:$A$304,0))*(1-IFERROR(INDEX(Clients!$F$5:$F$204,MATCH($B1539,Clients!$A$5:$A$204,0)),0)),"")))</f>
        <v/>
      </c>
      <c r="I1539" s="18" t="str">
        <f aca="false">IF(OR($G1539="",$H1539=""),"",$G1539*$H1539)</f>
        <v/>
      </c>
      <c r="J1539" s="15"/>
      <c r="K1539" s="10"/>
    </row>
    <row r="1540" customFormat="false" ht="15" hidden="false" customHeight="false" outlineLevel="0" collapsed="false">
      <c r="A1540" s="15"/>
      <c r="B1540" s="10"/>
      <c r="C1540" s="16" t="str">
        <f aca="false">IF($B1540="","",IFERROR(INDEX(Clients!$B$5:$B$204,MATCH($B1540,Clients!$A$5:$A$204,0)),"Code client inconnu"))</f>
        <v/>
      </c>
      <c r="D1540" s="10"/>
      <c r="E1540" s="16" t="str">
        <f aca="false">IF($D1540="","",IFERROR(INDEX(Catalogue!$B$5:$B$304,MATCH($D1540,Catalogue!$A$5:$A$304,0)),"Code produit inconnu"))</f>
        <v/>
      </c>
      <c r="F1540" s="17" t="str">
        <f aca="false">IF($D1540="","",IFERROR(INDEX(Catalogue!$C$5:$C$304,MATCH($D1540,Catalogue!$A$5:$A$304,0)),""))</f>
        <v/>
      </c>
      <c r="G1540" s="10"/>
      <c r="H1540" s="18" t="str">
        <f aca="false">IF(OR($B1540="",$D1540=""),"",IFERROR(INDEX('Tarifs negocies'!$C$5:$C$404,MATCH($B1540&amp;"|"&amp;$D1540,'Tarifs negocies'!$D$5:$D$404,0)),IFERROR(INDEX(Catalogue!$D$5:$D$304,MATCH($D1540,Catalogue!$A$5:$A$304,0))*(1-IFERROR(INDEX(Clients!$F$5:$F$204,MATCH($B1540,Clients!$A$5:$A$204,0)),0)),"")))</f>
        <v/>
      </c>
      <c r="I1540" s="18" t="str">
        <f aca="false">IF(OR($G1540="",$H1540=""),"",$G1540*$H1540)</f>
        <v/>
      </c>
      <c r="J1540" s="15"/>
      <c r="K1540" s="10"/>
    </row>
    <row r="1541" customFormat="false" ht="15" hidden="false" customHeight="false" outlineLevel="0" collapsed="false">
      <c r="A1541" s="15"/>
      <c r="B1541" s="10"/>
      <c r="C1541" s="16" t="str">
        <f aca="false">IF($B1541="","",IFERROR(INDEX(Clients!$B$5:$B$204,MATCH($B1541,Clients!$A$5:$A$204,0)),"Code client inconnu"))</f>
        <v/>
      </c>
      <c r="D1541" s="10"/>
      <c r="E1541" s="16" t="str">
        <f aca="false">IF($D1541="","",IFERROR(INDEX(Catalogue!$B$5:$B$304,MATCH($D1541,Catalogue!$A$5:$A$304,0)),"Code produit inconnu"))</f>
        <v/>
      </c>
      <c r="F1541" s="17" t="str">
        <f aca="false">IF($D1541="","",IFERROR(INDEX(Catalogue!$C$5:$C$304,MATCH($D1541,Catalogue!$A$5:$A$304,0)),""))</f>
        <v/>
      </c>
      <c r="G1541" s="10"/>
      <c r="H1541" s="18" t="str">
        <f aca="false">IF(OR($B1541="",$D1541=""),"",IFERROR(INDEX('Tarifs negocies'!$C$5:$C$404,MATCH($B1541&amp;"|"&amp;$D1541,'Tarifs negocies'!$D$5:$D$404,0)),IFERROR(INDEX(Catalogue!$D$5:$D$304,MATCH($D1541,Catalogue!$A$5:$A$304,0))*(1-IFERROR(INDEX(Clients!$F$5:$F$204,MATCH($B1541,Clients!$A$5:$A$204,0)),0)),"")))</f>
        <v/>
      </c>
      <c r="I1541" s="18" t="str">
        <f aca="false">IF(OR($G1541="",$H1541=""),"",$G1541*$H1541)</f>
        <v/>
      </c>
      <c r="J1541" s="15"/>
      <c r="K1541" s="10"/>
    </row>
    <row r="1542" customFormat="false" ht="15" hidden="false" customHeight="false" outlineLevel="0" collapsed="false">
      <c r="A1542" s="15"/>
      <c r="B1542" s="10"/>
      <c r="C1542" s="16" t="str">
        <f aca="false">IF($B1542="","",IFERROR(INDEX(Clients!$B$5:$B$204,MATCH($B1542,Clients!$A$5:$A$204,0)),"Code client inconnu"))</f>
        <v/>
      </c>
      <c r="D1542" s="10"/>
      <c r="E1542" s="16" t="str">
        <f aca="false">IF($D1542="","",IFERROR(INDEX(Catalogue!$B$5:$B$304,MATCH($D1542,Catalogue!$A$5:$A$304,0)),"Code produit inconnu"))</f>
        <v/>
      </c>
      <c r="F1542" s="17" t="str">
        <f aca="false">IF($D1542="","",IFERROR(INDEX(Catalogue!$C$5:$C$304,MATCH($D1542,Catalogue!$A$5:$A$304,0)),""))</f>
        <v/>
      </c>
      <c r="G1542" s="10"/>
      <c r="H1542" s="18" t="str">
        <f aca="false">IF(OR($B1542="",$D1542=""),"",IFERROR(INDEX('Tarifs negocies'!$C$5:$C$404,MATCH($B1542&amp;"|"&amp;$D1542,'Tarifs negocies'!$D$5:$D$404,0)),IFERROR(INDEX(Catalogue!$D$5:$D$304,MATCH($D1542,Catalogue!$A$5:$A$304,0))*(1-IFERROR(INDEX(Clients!$F$5:$F$204,MATCH($B1542,Clients!$A$5:$A$204,0)),0)),"")))</f>
        <v/>
      </c>
      <c r="I1542" s="18" t="str">
        <f aca="false">IF(OR($G1542="",$H1542=""),"",$G1542*$H1542)</f>
        <v/>
      </c>
      <c r="J1542" s="15"/>
      <c r="K1542" s="10"/>
    </row>
    <row r="1543" customFormat="false" ht="15" hidden="false" customHeight="false" outlineLevel="0" collapsed="false">
      <c r="A1543" s="15"/>
      <c r="B1543" s="10"/>
      <c r="C1543" s="16" t="str">
        <f aca="false">IF($B1543="","",IFERROR(INDEX(Clients!$B$5:$B$204,MATCH($B1543,Clients!$A$5:$A$204,0)),"Code client inconnu"))</f>
        <v/>
      </c>
      <c r="D1543" s="10"/>
      <c r="E1543" s="16" t="str">
        <f aca="false">IF($D1543="","",IFERROR(INDEX(Catalogue!$B$5:$B$304,MATCH($D1543,Catalogue!$A$5:$A$304,0)),"Code produit inconnu"))</f>
        <v/>
      </c>
      <c r="F1543" s="17" t="str">
        <f aca="false">IF($D1543="","",IFERROR(INDEX(Catalogue!$C$5:$C$304,MATCH($D1543,Catalogue!$A$5:$A$304,0)),""))</f>
        <v/>
      </c>
      <c r="G1543" s="10"/>
      <c r="H1543" s="18" t="str">
        <f aca="false">IF(OR($B1543="",$D1543=""),"",IFERROR(INDEX('Tarifs negocies'!$C$5:$C$404,MATCH($B1543&amp;"|"&amp;$D1543,'Tarifs negocies'!$D$5:$D$404,0)),IFERROR(INDEX(Catalogue!$D$5:$D$304,MATCH($D1543,Catalogue!$A$5:$A$304,0))*(1-IFERROR(INDEX(Clients!$F$5:$F$204,MATCH($B1543,Clients!$A$5:$A$204,0)),0)),"")))</f>
        <v/>
      </c>
      <c r="I1543" s="18" t="str">
        <f aca="false">IF(OR($G1543="",$H1543=""),"",$G1543*$H1543)</f>
        <v/>
      </c>
      <c r="J1543" s="15"/>
      <c r="K1543" s="10"/>
    </row>
    <row r="1544" customFormat="false" ht="15" hidden="false" customHeight="false" outlineLevel="0" collapsed="false">
      <c r="A1544" s="15"/>
      <c r="B1544" s="10"/>
      <c r="C1544" s="16" t="str">
        <f aca="false">IF($B1544="","",IFERROR(INDEX(Clients!$B$5:$B$204,MATCH($B1544,Clients!$A$5:$A$204,0)),"Code client inconnu"))</f>
        <v/>
      </c>
      <c r="D1544" s="10"/>
      <c r="E1544" s="16" t="str">
        <f aca="false">IF($D1544="","",IFERROR(INDEX(Catalogue!$B$5:$B$304,MATCH($D1544,Catalogue!$A$5:$A$304,0)),"Code produit inconnu"))</f>
        <v/>
      </c>
      <c r="F1544" s="17" t="str">
        <f aca="false">IF($D1544="","",IFERROR(INDEX(Catalogue!$C$5:$C$304,MATCH($D1544,Catalogue!$A$5:$A$304,0)),""))</f>
        <v/>
      </c>
      <c r="G1544" s="10"/>
      <c r="H1544" s="18" t="str">
        <f aca="false">IF(OR($B1544="",$D1544=""),"",IFERROR(INDEX('Tarifs negocies'!$C$5:$C$404,MATCH($B1544&amp;"|"&amp;$D1544,'Tarifs negocies'!$D$5:$D$404,0)),IFERROR(INDEX(Catalogue!$D$5:$D$304,MATCH($D1544,Catalogue!$A$5:$A$304,0))*(1-IFERROR(INDEX(Clients!$F$5:$F$204,MATCH($B1544,Clients!$A$5:$A$204,0)),0)),"")))</f>
        <v/>
      </c>
      <c r="I1544" s="18" t="str">
        <f aca="false">IF(OR($G1544="",$H1544=""),"",$G1544*$H1544)</f>
        <v/>
      </c>
      <c r="J1544" s="15"/>
      <c r="K1544" s="10"/>
    </row>
    <row r="1545" customFormat="false" ht="15" hidden="false" customHeight="false" outlineLevel="0" collapsed="false">
      <c r="A1545" s="15"/>
      <c r="B1545" s="10"/>
      <c r="C1545" s="16" t="str">
        <f aca="false">IF($B1545="","",IFERROR(INDEX(Clients!$B$5:$B$204,MATCH($B1545,Clients!$A$5:$A$204,0)),"Code client inconnu"))</f>
        <v/>
      </c>
      <c r="D1545" s="10"/>
      <c r="E1545" s="16" t="str">
        <f aca="false">IF($D1545="","",IFERROR(INDEX(Catalogue!$B$5:$B$304,MATCH($D1545,Catalogue!$A$5:$A$304,0)),"Code produit inconnu"))</f>
        <v/>
      </c>
      <c r="F1545" s="17" t="str">
        <f aca="false">IF($D1545="","",IFERROR(INDEX(Catalogue!$C$5:$C$304,MATCH($D1545,Catalogue!$A$5:$A$304,0)),""))</f>
        <v/>
      </c>
      <c r="G1545" s="10"/>
      <c r="H1545" s="18" t="str">
        <f aca="false">IF(OR($B1545="",$D1545=""),"",IFERROR(INDEX('Tarifs negocies'!$C$5:$C$404,MATCH($B1545&amp;"|"&amp;$D1545,'Tarifs negocies'!$D$5:$D$404,0)),IFERROR(INDEX(Catalogue!$D$5:$D$304,MATCH($D1545,Catalogue!$A$5:$A$304,0))*(1-IFERROR(INDEX(Clients!$F$5:$F$204,MATCH($B1545,Clients!$A$5:$A$204,0)),0)),"")))</f>
        <v/>
      </c>
      <c r="I1545" s="18" t="str">
        <f aca="false">IF(OR($G1545="",$H1545=""),"",$G1545*$H1545)</f>
        <v/>
      </c>
      <c r="J1545" s="15"/>
      <c r="K1545" s="10"/>
    </row>
    <row r="1546" customFormat="false" ht="15" hidden="false" customHeight="false" outlineLevel="0" collapsed="false">
      <c r="A1546" s="15"/>
      <c r="B1546" s="10"/>
      <c r="C1546" s="16" t="str">
        <f aca="false">IF($B1546="","",IFERROR(INDEX(Clients!$B$5:$B$204,MATCH($B1546,Clients!$A$5:$A$204,0)),"Code client inconnu"))</f>
        <v/>
      </c>
      <c r="D1546" s="10"/>
      <c r="E1546" s="16" t="str">
        <f aca="false">IF($D1546="","",IFERROR(INDEX(Catalogue!$B$5:$B$304,MATCH($D1546,Catalogue!$A$5:$A$304,0)),"Code produit inconnu"))</f>
        <v/>
      </c>
      <c r="F1546" s="17" t="str">
        <f aca="false">IF($D1546="","",IFERROR(INDEX(Catalogue!$C$5:$C$304,MATCH($D1546,Catalogue!$A$5:$A$304,0)),""))</f>
        <v/>
      </c>
      <c r="G1546" s="10"/>
      <c r="H1546" s="18" t="str">
        <f aca="false">IF(OR($B1546="",$D1546=""),"",IFERROR(INDEX('Tarifs negocies'!$C$5:$C$404,MATCH($B1546&amp;"|"&amp;$D1546,'Tarifs negocies'!$D$5:$D$404,0)),IFERROR(INDEX(Catalogue!$D$5:$D$304,MATCH($D1546,Catalogue!$A$5:$A$304,0))*(1-IFERROR(INDEX(Clients!$F$5:$F$204,MATCH($B1546,Clients!$A$5:$A$204,0)),0)),"")))</f>
        <v/>
      </c>
      <c r="I1546" s="18" t="str">
        <f aca="false">IF(OR($G1546="",$H1546=""),"",$G1546*$H1546)</f>
        <v/>
      </c>
      <c r="J1546" s="15"/>
      <c r="K1546" s="10"/>
    </row>
    <row r="1547" customFormat="false" ht="15" hidden="false" customHeight="false" outlineLevel="0" collapsed="false">
      <c r="A1547" s="15"/>
      <c r="B1547" s="10"/>
      <c r="C1547" s="16" t="str">
        <f aca="false">IF($B1547="","",IFERROR(INDEX(Clients!$B$5:$B$204,MATCH($B1547,Clients!$A$5:$A$204,0)),"Code client inconnu"))</f>
        <v/>
      </c>
      <c r="D1547" s="10"/>
      <c r="E1547" s="16" t="str">
        <f aca="false">IF($D1547="","",IFERROR(INDEX(Catalogue!$B$5:$B$304,MATCH($D1547,Catalogue!$A$5:$A$304,0)),"Code produit inconnu"))</f>
        <v/>
      </c>
      <c r="F1547" s="17" t="str">
        <f aca="false">IF($D1547="","",IFERROR(INDEX(Catalogue!$C$5:$C$304,MATCH($D1547,Catalogue!$A$5:$A$304,0)),""))</f>
        <v/>
      </c>
      <c r="G1547" s="10"/>
      <c r="H1547" s="18" t="str">
        <f aca="false">IF(OR($B1547="",$D1547=""),"",IFERROR(INDEX('Tarifs negocies'!$C$5:$C$404,MATCH($B1547&amp;"|"&amp;$D1547,'Tarifs negocies'!$D$5:$D$404,0)),IFERROR(INDEX(Catalogue!$D$5:$D$304,MATCH($D1547,Catalogue!$A$5:$A$304,0))*(1-IFERROR(INDEX(Clients!$F$5:$F$204,MATCH($B1547,Clients!$A$5:$A$204,0)),0)),"")))</f>
        <v/>
      </c>
      <c r="I1547" s="18" t="str">
        <f aca="false">IF(OR($G1547="",$H1547=""),"",$G1547*$H1547)</f>
        <v/>
      </c>
      <c r="J1547" s="15"/>
      <c r="K1547" s="10"/>
    </row>
    <row r="1548" customFormat="false" ht="15" hidden="false" customHeight="false" outlineLevel="0" collapsed="false">
      <c r="A1548" s="15"/>
      <c r="B1548" s="10"/>
      <c r="C1548" s="16" t="str">
        <f aca="false">IF($B1548="","",IFERROR(INDEX(Clients!$B$5:$B$204,MATCH($B1548,Clients!$A$5:$A$204,0)),"Code client inconnu"))</f>
        <v/>
      </c>
      <c r="D1548" s="10"/>
      <c r="E1548" s="16" t="str">
        <f aca="false">IF($D1548="","",IFERROR(INDEX(Catalogue!$B$5:$B$304,MATCH($D1548,Catalogue!$A$5:$A$304,0)),"Code produit inconnu"))</f>
        <v/>
      </c>
      <c r="F1548" s="17" t="str">
        <f aca="false">IF($D1548="","",IFERROR(INDEX(Catalogue!$C$5:$C$304,MATCH($D1548,Catalogue!$A$5:$A$304,0)),""))</f>
        <v/>
      </c>
      <c r="G1548" s="10"/>
      <c r="H1548" s="18" t="str">
        <f aca="false">IF(OR($B1548="",$D1548=""),"",IFERROR(INDEX('Tarifs negocies'!$C$5:$C$404,MATCH($B1548&amp;"|"&amp;$D1548,'Tarifs negocies'!$D$5:$D$404,0)),IFERROR(INDEX(Catalogue!$D$5:$D$304,MATCH($D1548,Catalogue!$A$5:$A$304,0))*(1-IFERROR(INDEX(Clients!$F$5:$F$204,MATCH($B1548,Clients!$A$5:$A$204,0)),0)),"")))</f>
        <v/>
      </c>
      <c r="I1548" s="18" t="str">
        <f aca="false">IF(OR($G1548="",$H1548=""),"",$G1548*$H1548)</f>
        <v/>
      </c>
      <c r="J1548" s="15"/>
      <c r="K1548" s="10"/>
    </row>
    <row r="1549" customFormat="false" ht="15" hidden="false" customHeight="false" outlineLevel="0" collapsed="false">
      <c r="A1549" s="15"/>
      <c r="B1549" s="10"/>
      <c r="C1549" s="16" t="str">
        <f aca="false">IF($B1549="","",IFERROR(INDEX(Clients!$B$5:$B$204,MATCH($B1549,Clients!$A$5:$A$204,0)),"Code client inconnu"))</f>
        <v/>
      </c>
      <c r="D1549" s="10"/>
      <c r="E1549" s="16" t="str">
        <f aca="false">IF($D1549="","",IFERROR(INDEX(Catalogue!$B$5:$B$304,MATCH($D1549,Catalogue!$A$5:$A$304,0)),"Code produit inconnu"))</f>
        <v/>
      </c>
      <c r="F1549" s="17" t="str">
        <f aca="false">IF($D1549="","",IFERROR(INDEX(Catalogue!$C$5:$C$304,MATCH($D1549,Catalogue!$A$5:$A$304,0)),""))</f>
        <v/>
      </c>
      <c r="G1549" s="10"/>
      <c r="H1549" s="18" t="str">
        <f aca="false">IF(OR($B1549="",$D1549=""),"",IFERROR(INDEX('Tarifs negocies'!$C$5:$C$404,MATCH($B1549&amp;"|"&amp;$D1549,'Tarifs negocies'!$D$5:$D$404,0)),IFERROR(INDEX(Catalogue!$D$5:$D$304,MATCH($D1549,Catalogue!$A$5:$A$304,0))*(1-IFERROR(INDEX(Clients!$F$5:$F$204,MATCH($B1549,Clients!$A$5:$A$204,0)),0)),"")))</f>
        <v/>
      </c>
      <c r="I1549" s="18" t="str">
        <f aca="false">IF(OR($G1549="",$H1549=""),"",$G1549*$H1549)</f>
        <v/>
      </c>
      <c r="J1549" s="15"/>
      <c r="K1549" s="10"/>
    </row>
    <row r="1550" customFormat="false" ht="15" hidden="false" customHeight="false" outlineLevel="0" collapsed="false">
      <c r="A1550" s="15"/>
      <c r="B1550" s="10"/>
      <c r="C1550" s="16" t="str">
        <f aca="false">IF($B1550="","",IFERROR(INDEX(Clients!$B$5:$B$204,MATCH($B1550,Clients!$A$5:$A$204,0)),"Code client inconnu"))</f>
        <v/>
      </c>
      <c r="D1550" s="10"/>
      <c r="E1550" s="16" t="str">
        <f aca="false">IF($D1550="","",IFERROR(INDEX(Catalogue!$B$5:$B$304,MATCH($D1550,Catalogue!$A$5:$A$304,0)),"Code produit inconnu"))</f>
        <v/>
      </c>
      <c r="F1550" s="17" t="str">
        <f aca="false">IF($D1550="","",IFERROR(INDEX(Catalogue!$C$5:$C$304,MATCH($D1550,Catalogue!$A$5:$A$304,0)),""))</f>
        <v/>
      </c>
      <c r="G1550" s="10"/>
      <c r="H1550" s="18" t="str">
        <f aca="false">IF(OR($B1550="",$D1550=""),"",IFERROR(INDEX('Tarifs negocies'!$C$5:$C$404,MATCH($B1550&amp;"|"&amp;$D1550,'Tarifs negocies'!$D$5:$D$404,0)),IFERROR(INDEX(Catalogue!$D$5:$D$304,MATCH($D1550,Catalogue!$A$5:$A$304,0))*(1-IFERROR(INDEX(Clients!$F$5:$F$204,MATCH($B1550,Clients!$A$5:$A$204,0)),0)),"")))</f>
        <v/>
      </c>
      <c r="I1550" s="18" t="str">
        <f aca="false">IF(OR($G1550="",$H1550=""),"",$G1550*$H1550)</f>
        <v/>
      </c>
      <c r="J1550" s="15"/>
      <c r="K1550" s="10"/>
    </row>
    <row r="1551" customFormat="false" ht="15" hidden="false" customHeight="false" outlineLevel="0" collapsed="false">
      <c r="A1551" s="15"/>
      <c r="B1551" s="10"/>
      <c r="C1551" s="16" t="str">
        <f aca="false">IF($B1551="","",IFERROR(INDEX(Clients!$B$5:$B$204,MATCH($B1551,Clients!$A$5:$A$204,0)),"Code client inconnu"))</f>
        <v/>
      </c>
      <c r="D1551" s="10"/>
      <c r="E1551" s="16" t="str">
        <f aca="false">IF($D1551="","",IFERROR(INDEX(Catalogue!$B$5:$B$304,MATCH($D1551,Catalogue!$A$5:$A$304,0)),"Code produit inconnu"))</f>
        <v/>
      </c>
      <c r="F1551" s="17" t="str">
        <f aca="false">IF($D1551="","",IFERROR(INDEX(Catalogue!$C$5:$C$304,MATCH($D1551,Catalogue!$A$5:$A$304,0)),""))</f>
        <v/>
      </c>
      <c r="G1551" s="10"/>
      <c r="H1551" s="18" t="str">
        <f aca="false">IF(OR($B1551="",$D1551=""),"",IFERROR(INDEX('Tarifs negocies'!$C$5:$C$404,MATCH($B1551&amp;"|"&amp;$D1551,'Tarifs negocies'!$D$5:$D$404,0)),IFERROR(INDEX(Catalogue!$D$5:$D$304,MATCH($D1551,Catalogue!$A$5:$A$304,0))*(1-IFERROR(INDEX(Clients!$F$5:$F$204,MATCH($B1551,Clients!$A$5:$A$204,0)),0)),"")))</f>
        <v/>
      </c>
      <c r="I1551" s="18" t="str">
        <f aca="false">IF(OR($G1551="",$H1551=""),"",$G1551*$H1551)</f>
        <v/>
      </c>
      <c r="J1551" s="15"/>
      <c r="K1551" s="10"/>
    </row>
    <row r="1552" customFormat="false" ht="15" hidden="false" customHeight="false" outlineLevel="0" collapsed="false">
      <c r="A1552" s="15"/>
      <c r="B1552" s="10"/>
      <c r="C1552" s="16" t="str">
        <f aca="false">IF($B1552="","",IFERROR(INDEX(Clients!$B$5:$B$204,MATCH($B1552,Clients!$A$5:$A$204,0)),"Code client inconnu"))</f>
        <v/>
      </c>
      <c r="D1552" s="10"/>
      <c r="E1552" s="16" t="str">
        <f aca="false">IF($D1552="","",IFERROR(INDEX(Catalogue!$B$5:$B$304,MATCH($D1552,Catalogue!$A$5:$A$304,0)),"Code produit inconnu"))</f>
        <v/>
      </c>
      <c r="F1552" s="17" t="str">
        <f aca="false">IF($D1552="","",IFERROR(INDEX(Catalogue!$C$5:$C$304,MATCH($D1552,Catalogue!$A$5:$A$304,0)),""))</f>
        <v/>
      </c>
      <c r="G1552" s="10"/>
      <c r="H1552" s="18" t="str">
        <f aca="false">IF(OR($B1552="",$D1552=""),"",IFERROR(INDEX('Tarifs negocies'!$C$5:$C$404,MATCH($B1552&amp;"|"&amp;$D1552,'Tarifs negocies'!$D$5:$D$404,0)),IFERROR(INDEX(Catalogue!$D$5:$D$304,MATCH($D1552,Catalogue!$A$5:$A$304,0))*(1-IFERROR(INDEX(Clients!$F$5:$F$204,MATCH($B1552,Clients!$A$5:$A$204,0)),0)),"")))</f>
        <v/>
      </c>
      <c r="I1552" s="18" t="str">
        <f aca="false">IF(OR($G1552="",$H1552=""),"",$G1552*$H1552)</f>
        <v/>
      </c>
      <c r="J1552" s="15"/>
      <c r="K1552" s="10"/>
    </row>
    <row r="1553" customFormat="false" ht="15" hidden="false" customHeight="false" outlineLevel="0" collapsed="false">
      <c r="A1553" s="15"/>
      <c r="B1553" s="10"/>
      <c r="C1553" s="16" t="str">
        <f aca="false">IF($B1553="","",IFERROR(INDEX(Clients!$B$5:$B$204,MATCH($B1553,Clients!$A$5:$A$204,0)),"Code client inconnu"))</f>
        <v/>
      </c>
      <c r="D1553" s="10"/>
      <c r="E1553" s="16" t="str">
        <f aca="false">IF($D1553="","",IFERROR(INDEX(Catalogue!$B$5:$B$304,MATCH($D1553,Catalogue!$A$5:$A$304,0)),"Code produit inconnu"))</f>
        <v/>
      </c>
      <c r="F1553" s="17" t="str">
        <f aca="false">IF($D1553="","",IFERROR(INDEX(Catalogue!$C$5:$C$304,MATCH($D1553,Catalogue!$A$5:$A$304,0)),""))</f>
        <v/>
      </c>
      <c r="G1553" s="10"/>
      <c r="H1553" s="18" t="str">
        <f aca="false">IF(OR($B1553="",$D1553=""),"",IFERROR(INDEX('Tarifs negocies'!$C$5:$C$404,MATCH($B1553&amp;"|"&amp;$D1553,'Tarifs negocies'!$D$5:$D$404,0)),IFERROR(INDEX(Catalogue!$D$5:$D$304,MATCH($D1553,Catalogue!$A$5:$A$304,0))*(1-IFERROR(INDEX(Clients!$F$5:$F$204,MATCH($B1553,Clients!$A$5:$A$204,0)),0)),"")))</f>
        <v/>
      </c>
      <c r="I1553" s="18" t="str">
        <f aca="false">IF(OR($G1553="",$H1553=""),"",$G1553*$H1553)</f>
        <v/>
      </c>
      <c r="J1553" s="15"/>
      <c r="K1553" s="10"/>
    </row>
    <row r="1554" customFormat="false" ht="15" hidden="false" customHeight="false" outlineLevel="0" collapsed="false">
      <c r="A1554" s="15"/>
      <c r="B1554" s="10"/>
      <c r="C1554" s="16" t="str">
        <f aca="false">IF($B1554="","",IFERROR(INDEX(Clients!$B$5:$B$204,MATCH($B1554,Clients!$A$5:$A$204,0)),"Code client inconnu"))</f>
        <v/>
      </c>
      <c r="D1554" s="10"/>
      <c r="E1554" s="16" t="str">
        <f aca="false">IF($D1554="","",IFERROR(INDEX(Catalogue!$B$5:$B$304,MATCH($D1554,Catalogue!$A$5:$A$304,0)),"Code produit inconnu"))</f>
        <v/>
      </c>
      <c r="F1554" s="17" t="str">
        <f aca="false">IF($D1554="","",IFERROR(INDEX(Catalogue!$C$5:$C$304,MATCH($D1554,Catalogue!$A$5:$A$304,0)),""))</f>
        <v/>
      </c>
      <c r="G1554" s="10"/>
      <c r="H1554" s="18" t="str">
        <f aca="false">IF(OR($B1554="",$D1554=""),"",IFERROR(INDEX('Tarifs negocies'!$C$5:$C$404,MATCH($B1554&amp;"|"&amp;$D1554,'Tarifs negocies'!$D$5:$D$404,0)),IFERROR(INDEX(Catalogue!$D$5:$D$304,MATCH($D1554,Catalogue!$A$5:$A$304,0))*(1-IFERROR(INDEX(Clients!$F$5:$F$204,MATCH($B1554,Clients!$A$5:$A$204,0)),0)),"")))</f>
        <v/>
      </c>
      <c r="I1554" s="18" t="str">
        <f aca="false">IF(OR($G1554="",$H1554=""),"",$G1554*$H1554)</f>
        <v/>
      </c>
      <c r="J1554" s="15"/>
      <c r="K1554" s="10"/>
    </row>
    <row r="1555" customFormat="false" ht="15" hidden="false" customHeight="false" outlineLevel="0" collapsed="false">
      <c r="A1555" s="15"/>
      <c r="B1555" s="10"/>
      <c r="C1555" s="16" t="str">
        <f aca="false">IF($B1555="","",IFERROR(INDEX(Clients!$B$5:$B$204,MATCH($B1555,Clients!$A$5:$A$204,0)),"Code client inconnu"))</f>
        <v/>
      </c>
      <c r="D1555" s="10"/>
      <c r="E1555" s="16" t="str">
        <f aca="false">IF($D1555="","",IFERROR(INDEX(Catalogue!$B$5:$B$304,MATCH($D1555,Catalogue!$A$5:$A$304,0)),"Code produit inconnu"))</f>
        <v/>
      </c>
      <c r="F1555" s="17" t="str">
        <f aca="false">IF($D1555="","",IFERROR(INDEX(Catalogue!$C$5:$C$304,MATCH($D1555,Catalogue!$A$5:$A$304,0)),""))</f>
        <v/>
      </c>
      <c r="G1555" s="10"/>
      <c r="H1555" s="18" t="str">
        <f aca="false">IF(OR($B1555="",$D1555=""),"",IFERROR(INDEX('Tarifs negocies'!$C$5:$C$404,MATCH($B1555&amp;"|"&amp;$D1555,'Tarifs negocies'!$D$5:$D$404,0)),IFERROR(INDEX(Catalogue!$D$5:$D$304,MATCH($D1555,Catalogue!$A$5:$A$304,0))*(1-IFERROR(INDEX(Clients!$F$5:$F$204,MATCH($B1555,Clients!$A$5:$A$204,0)),0)),"")))</f>
        <v/>
      </c>
      <c r="I1555" s="18" t="str">
        <f aca="false">IF(OR($G1555="",$H1555=""),"",$G1555*$H1555)</f>
        <v/>
      </c>
      <c r="J1555" s="15"/>
      <c r="K1555" s="10"/>
    </row>
    <row r="1556" customFormat="false" ht="15" hidden="false" customHeight="false" outlineLevel="0" collapsed="false">
      <c r="A1556" s="15"/>
      <c r="B1556" s="10"/>
      <c r="C1556" s="16" t="str">
        <f aca="false">IF($B1556="","",IFERROR(INDEX(Clients!$B$5:$B$204,MATCH($B1556,Clients!$A$5:$A$204,0)),"Code client inconnu"))</f>
        <v/>
      </c>
      <c r="D1556" s="10"/>
      <c r="E1556" s="16" t="str">
        <f aca="false">IF($D1556="","",IFERROR(INDEX(Catalogue!$B$5:$B$304,MATCH($D1556,Catalogue!$A$5:$A$304,0)),"Code produit inconnu"))</f>
        <v/>
      </c>
      <c r="F1556" s="17" t="str">
        <f aca="false">IF($D1556="","",IFERROR(INDEX(Catalogue!$C$5:$C$304,MATCH($D1556,Catalogue!$A$5:$A$304,0)),""))</f>
        <v/>
      </c>
      <c r="G1556" s="10"/>
      <c r="H1556" s="18" t="str">
        <f aca="false">IF(OR($B1556="",$D1556=""),"",IFERROR(INDEX('Tarifs negocies'!$C$5:$C$404,MATCH($B1556&amp;"|"&amp;$D1556,'Tarifs negocies'!$D$5:$D$404,0)),IFERROR(INDEX(Catalogue!$D$5:$D$304,MATCH($D1556,Catalogue!$A$5:$A$304,0))*(1-IFERROR(INDEX(Clients!$F$5:$F$204,MATCH($B1556,Clients!$A$5:$A$204,0)),0)),"")))</f>
        <v/>
      </c>
      <c r="I1556" s="18" t="str">
        <f aca="false">IF(OR($G1556="",$H1556=""),"",$G1556*$H1556)</f>
        <v/>
      </c>
      <c r="J1556" s="15"/>
      <c r="K1556" s="10"/>
    </row>
    <row r="1557" customFormat="false" ht="15" hidden="false" customHeight="false" outlineLevel="0" collapsed="false">
      <c r="A1557" s="15"/>
      <c r="B1557" s="10"/>
      <c r="C1557" s="16" t="str">
        <f aca="false">IF($B1557="","",IFERROR(INDEX(Clients!$B$5:$B$204,MATCH($B1557,Clients!$A$5:$A$204,0)),"Code client inconnu"))</f>
        <v/>
      </c>
      <c r="D1557" s="10"/>
      <c r="E1557" s="16" t="str">
        <f aca="false">IF($D1557="","",IFERROR(INDEX(Catalogue!$B$5:$B$304,MATCH($D1557,Catalogue!$A$5:$A$304,0)),"Code produit inconnu"))</f>
        <v/>
      </c>
      <c r="F1557" s="17" t="str">
        <f aca="false">IF($D1557="","",IFERROR(INDEX(Catalogue!$C$5:$C$304,MATCH($D1557,Catalogue!$A$5:$A$304,0)),""))</f>
        <v/>
      </c>
      <c r="G1557" s="10"/>
      <c r="H1557" s="18" t="str">
        <f aca="false">IF(OR($B1557="",$D1557=""),"",IFERROR(INDEX('Tarifs negocies'!$C$5:$C$404,MATCH($B1557&amp;"|"&amp;$D1557,'Tarifs negocies'!$D$5:$D$404,0)),IFERROR(INDEX(Catalogue!$D$5:$D$304,MATCH($D1557,Catalogue!$A$5:$A$304,0))*(1-IFERROR(INDEX(Clients!$F$5:$F$204,MATCH($B1557,Clients!$A$5:$A$204,0)),0)),"")))</f>
        <v/>
      </c>
      <c r="I1557" s="18" t="str">
        <f aca="false">IF(OR($G1557="",$H1557=""),"",$G1557*$H1557)</f>
        <v/>
      </c>
      <c r="J1557" s="15"/>
      <c r="K1557" s="10"/>
    </row>
    <row r="1558" customFormat="false" ht="15" hidden="false" customHeight="false" outlineLevel="0" collapsed="false">
      <c r="A1558" s="15"/>
      <c r="B1558" s="10"/>
      <c r="C1558" s="16" t="str">
        <f aca="false">IF($B1558="","",IFERROR(INDEX(Clients!$B$5:$B$204,MATCH($B1558,Clients!$A$5:$A$204,0)),"Code client inconnu"))</f>
        <v/>
      </c>
      <c r="D1558" s="10"/>
      <c r="E1558" s="16" t="str">
        <f aca="false">IF($D1558="","",IFERROR(INDEX(Catalogue!$B$5:$B$304,MATCH($D1558,Catalogue!$A$5:$A$304,0)),"Code produit inconnu"))</f>
        <v/>
      </c>
      <c r="F1558" s="17" t="str">
        <f aca="false">IF($D1558="","",IFERROR(INDEX(Catalogue!$C$5:$C$304,MATCH($D1558,Catalogue!$A$5:$A$304,0)),""))</f>
        <v/>
      </c>
      <c r="G1558" s="10"/>
      <c r="H1558" s="18" t="str">
        <f aca="false">IF(OR($B1558="",$D1558=""),"",IFERROR(INDEX('Tarifs negocies'!$C$5:$C$404,MATCH($B1558&amp;"|"&amp;$D1558,'Tarifs negocies'!$D$5:$D$404,0)),IFERROR(INDEX(Catalogue!$D$5:$D$304,MATCH($D1558,Catalogue!$A$5:$A$304,0))*(1-IFERROR(INDEX(Clients!$F$5:$F$204,MATCH($B1558,Clients!$A$5:$A$204,0)),0)),"")))</f>
        <v/>
      </c>
      <c r="I1558" s="18" t="str">
        <f aca="false">IF(OR($G1558="",$H1558=""),"",$G1558*$H1558)</f>
        <v/>
      </c>
      <c r="J1558" s="15"/>
      <c r="K1558" s="10"/>
    </row>
    <row r="1559" customFormat="false" ht="15" hidden="false" customHeight="false" outlineLevel="0" collapsed="false">
      <c r="A1559" s="15"/>
      <c r="B1559" s="10"/>
      <c r="C1559" s="16" t="str">
        <f aca="false">IF($B1559="","",IFERROR(INDEX(Clients!$B$5:$B$204,MATCH($B1559,Clients!$A$5:$A$204,0)),"Code client inconnu"))</f>
        <v/>
      </c>
      <c r="D1559" s="10"/>
      <c r="E1559" s="16" t="str">
        <f aca="false">IF($D1559="","",IFERROR(INDEX(Catalogue!$B$5:$B$304,MATCH($D1559,Catalogue!$A$5:$A$304,0)),"Code produit inconnu"))</f>
        <v/>
      </c>
      <c r="F1559" s="17" t="str">
        <f aca="false">IF($D1559="","",IFERROR(INDEX(Catalogue!$C$5:$C$304,MATCH($D1559,Catalogue!$A$5:$A$304,0)),""))</f>
        <v/>
      </c>
      <c r="G1559" s="10"/>
      <c r="H1559" s="18" t="str">
        <f aca="false">IF(OR($B1559="",$D1559=""),"",IFERROR(INDEX('Tarifs negocies'!$C$5:$C$404,MATCH($B1559&amp;"|"&amp;$D1559,'Tarifs negocies'!$D$5:$D$404,0)),IFERROR(INDEX(Catalogue!$D$5:$D$304,MATCH($D1559,Catalogue!$A$5:$A$304,0))*(1-IFERROR(INDEX(Clients!$F$5:$F$204,MATCH($B1559,Clients!$A$5:$A$204,0)),0)),"")))</f>
        <v/>
      </c>
      <c r="I1559" s="18" t="str">
        <f aca="false">IF(OR($G1559="",$H1559=""),"",$G1559*$H1559)</f>
        <v/>
      </c>
      <c r="J1559" s="15"/>
      <c r="K1559" s="10"/>
    </row>
    <row r="1560" customFormat="false" ht="15" hidden="false" customHeight="false" outlineLevel="0" collapsed="false">
      <c r="A1560" s="15"/>
      <c r="B1560" s="10"/>
      <c r="C1560" s="16" t="str">
        <f aca="false">IF($B1560="","",IFERROR(INDEX(Clients!$B$5:$B$204,MATCH($B1560,Clients!$A$5:$A$204,0)),"Code client inconnu"))</f>
        <v/>
      </c>
      <c r="D1560" s="10"/>
      <c r="E1560" s="16" t="str">
        <f aca="false">IF($D1560="","",IFERROR(INDEX(Catalogue!$B$5:$B$304,MATCH($D1560,Catalogue!$A$5:$A$304,0)),"Code produit inconnu"))</f>
        <v/>
      </c>
      <c r="F1560" s="17" t="str">
        <f aca="false">IF($D1560="","",IFERROR(INDEX(Catalogue!$C$5:$C$304,MATCH($D1560,Catalogue!$A$5:$A$304,0)),""))</f>
        <v/>
      </c>
      <c r="G1560" s="10"/>
      <c r="H1560" s="18" t="str">
        <f aca="false">IF(OR($B1560="",$D1560=""),"",IFERROR(INDEX('Tarifs negocies'!$C$5:$C$404,MATCH($B1560&amp;"|"&amp;$D1560,'Tarifs negocies'!$D$5:$D$404,0)),IFERROR(INDEX(Catalogue!$D$5:$D$304,MATCH($D1560,Catalogue!$A$5:$A$304,0))*(1-IFERROR(INDEX(Clients!$F$5:$F$204,MATCH($B1560,Clients!$A$5:$A$204,0)),0)),"")))</f>
        <v/>
      </c>
      <c r="I1560" s="18" t="str">
        <f aca="false">IF(OR($G1560="",$H1560=""),"",$G1560*$H1560)</f>
        <v/>
      </c>
      <c r="J1560" s="15"/>
      <c r="K1560" s="10"/>
    </row>
    <row r="1561" customFormat="false" ht="15" hidden="false" customHeight="false" outlineLevel="0" collapsed="false">
      <c r="A1561" s="15"/>
      <c r="B1561" s="10"/>
      <c r="C1561" s="16" t="str">
        <f aca="false">IF($B1561="","",IFERROR(INDEX(Clients!$B$5:$B$204,MATCH($B1561,Clients!$A$5:$A$204,0)),"Code client inconnu"))</f>
        <v/>
      </c>
      <c r="D1561" s="10"/>
      <c r="E1561" s="16" t="str">
        <f aca="false">IF($D1561="","",IFERROR(INDEX(Catalogue!$B$5:$B$304,MATCH($D1561,Catalogue!$A$5:$A$304,0)),"Code produit inconnu"))</f>
        <v/>
      </c>
      <c r="F1561" s="17" t="str">
        <f aca="false">IF($D1561="","",IFERROR(INDEX(Catalogue!$C$5:$C$304,MATCH($D1561,Catalogue!$A$5:$A$304,0)),""))</f>
        <v/>
      </c>
      <c r="G1561" s="10"/>
      <c r="H1561" s="18" t="str">
        <f aca="false">IF(OR($B1561="",$D1561=""),"",IFERROR(INDEX('Tarifs negocies'!$C$5:$C$404,MATCH($B1561&amp;"|"&amp;$D1561,'Tarifs negocies'!$D$5:$D$404,0)),IFERROR(INDEX(Catalogue!$D$5:$D$304,MATCH($D1561,Catalogue!$A$5:$A$304,0))*(1-IFERROR(INDEX(Clients!$F$5:$F$204,MATCH($B1561,Clients!$A$5:$A$204,0)),0)),"")))</f>
        <v/>
      </c>
      <c r="I1561" s="18" t="str">
        <f aca="false">IF(OR($G1561="",$H1561=""),"",$G1561*$H1561)</f>
        <v/>
      </c>
      <c r="J1561" s="15"/>
      <c r="K1561" s="10"/>
    </row>
    <row r="1562" customFormat="false" ht="15" hidden="false" customHeight="false" outlineLevel="0" collapsed="false">
      <c r="A1562" s="15"/>
      <c r="B1562" s="10"/>
      <c r="C1562" s="16" t="str">
        <f aca="false">IF($B1562="","",IFERROR(INDEX(Clients!$B$5:$B$204,MATCH($B1562,Clients!$A$5:$A$204,0)),"Code client inconnu"))</f>
        <v/>
      </c>
      <c r="D1562" s="10"/>
      <c r="E1562" s="16" t="str">
        <f aca="false">IF($D1562="","",IFERROR(INDEX(Catalogue!$B$5:$B$304,MATCH($D1562,Catalogue!$A$5:$A$304,0)),"Code produit inconnu"))</f>
        <v/>
      </c>
      <c r="F1562" s="17" t="str">
        <f aca="false">IF($D1562="","",IFERROR(INDEX(Catalogue!$C$5:$C$304,MATCH($D1562,Catalogue!$A$5:$A$304,0)),""))</f>
        <v/>
      </c>
      <c r="G1562" s="10"/>
      <c r="H1562" s="18" t="str">
        <f aca="false">IF(OR($B1562="",$D1562=""),"",IFERROR(INDEX('Tarifs negocies'!$C$5:$C$404,MATCH($B1562&amp;"|"&amp;$D1562,'Tarifs negocies'!$D$5:$D$404,0)),IFERROR(INDEX(Catalogue!$D$5:$D$304,MATCH($D1562,Catalogue!$A$5:$A$304,0))*(1-IFERROR(INDEX(Clients!$F$5:$F$204,MATCH($B1562,Clients!$A$5:$A$204,0)),0)),"")))</f>
        <v/>
      </c>
      <c r="I1562" s="18" t="str">
        <f aca="false">IF(OR($G1562="",$H1562=""),"",$G1562*$H1562)</f>
        <v/>
      </c>
      <c r="J1562" s="15"/>
      <c r="K1562" s="10"/>
    </row>
    <row r="1563" customFormat="false" ht="15" hidden="false" customHeight="false" outlineLevel="0" collapsed="false">
      <c r="A1563" s="15"/>
      <c r="B1563" s="10"/>
      <c r="C1563" s="16" t="str">
        <f aca="false">IF($B1563="","",IFERROR(INDEX(Clients!$B$5:$B$204,MATCH($B1563,Clients!$A$5:$A$204,0)),"Code client inconnu"))</f>
        <v/>
      </c>
      <c r="D1563" s="10"/>
      <c r="E1563" s="16" t="str">
        <f aca="false">IF($D1563="","",IFERROR(INDEX(Catalogue!$B$5:$B$304,MATCH($D1563,Catalogue!$A$5:$A$304,0)),"Code produit inconnu"))</f>
        <v/>
      </c>
      <c r="F1563" s="17" t="str">
        <f aca="false">IF($D1563="","",IFERROR(INDEX(Catalogue!$C$5:$C$304,MATCH($D1563,Catalogue!$A$5:$A$304,0)),""))</f>
        <v/>
      </c>
      <c r="G1563" s="10"/>
      <c r="H1563" s="18" t="str">
        <f aca="false">IF(OR($B1563="",$D1563=""),"",IFERROR(INDEX('Tarifs negocies'!$C$5:$C$404,MATCH($B1563&amp;"|"&amp;$D1563,'Tarifs negocies'!$D$5:$D$404,0)),IFERROR(INDEX(Catalogue!$D$5:$D$304,MATCH($D1563,Catalogue!$A$5:$A$304,0))*(1-IFERROR(INDEX(Clients!$F$5:$F$204,MATCH($B1563,Clients!$A$5:$A$204,0)),0)),"")))</f>
        <v/>
      </c>
      <c r="I1563" s="18" t="str">
        <f aca="false">IF(OR($G1563="",$H1563=""),"",$G1563*$H1563)</f>
        <v/>
      </c>
      <c r="J1563" s="15"/>
      <c r="K1563" s="10"/>
    </row>
    <row r="1564" customFormat="false" ht="15" hidden="false" customHeight="false" outlineLevel="0" collapsed="false">
      <c r="A1564" s="15"/>
      <c r="B1564" s="10"/>
      <c r="C1564" s="16" t="str">
        <f aca="false">IF($B1564="","",IFERROR(INDEX(Clients!$B$5:$B$204,MATCH($B1564,Clients!$A$5:$A$204,0)),"Code client inconnu"))</f>
        <v/>
      </c>
      <c r="D1564" s="10"/>
      <c r="E1564" s="16" t="str">
        <f aca="false">IF($D1564="","",IFERROR(INDEX(Catalogue!$B$5:$B$304,MATCH($D1564,Catalogue!$A$5:$A$304,0)),"Code produit inconnu"))</f>
        <v/>
      </c>
      <c r="F1564" s="17" t="str">
        <f aca="false">IF($D1564="","",IFERROR(INDEX(Catalogue!$C$5:$C$304,MATCH($D1564,Catalogue!$A$5:$A$304,0)),""))</f>
        <v/>
      </c>
      <c r="G1564" s="10"/>
      <c r="H1564" s="18" t="str">
        <f aca="false">IF(OR($B1564="",$D1564=""),"",IFERROR(INDEX('Tarifs negocies'!$C$5:$C$404,MATCH($B1564&amp;"|"&amp;$D1564,'Tarifs negocies'!$D$5:$D$404,0)),IFERROR(INDEX(Catalogue!$D$5:$D$304,MATCH($D1564,Catalogue!$A$5:$A$304,0))*(1-IFERROR(INDEX(Clients!$F$5:$F$204,MATCH($B1564,Clients!$A$5:$A$204,0)),0)),"")))</f>
        <v/>
      </c>
      <c r="I1564" s="18" t="str">
        <f aca="false">IF(OR($G1564="",$H1564=""),"",$G1564*$H1564)</f>
        <v/>
      </c>
      <c r="J1564" s="15"/>
      <c r="K1564" s="10"/>
    </row>
    <row r="1565" customFormat="false" ht="15" hidden="false" customHeight="false" outlineLevel="0" collapsed="false">
      <c r="A1565" s="15"/>
      <c r="B1565" s="10"/>
      <c r="C1565" s="16" t="str">
        <f aca="false">IF($B1565="","",IFERROR(INDEX(Clients!$B$5:$B$204,MATCH($B1565,Clients!$A$5:$A$204,0)),"Code client inconnu"))</f>
        <v/>
      </c>
      <c r="D1565" s="10"/>
      <c r="E1565" s="16" t="str">
        <f aca="false">IF($D1565="","",IFERROR(INDEX(Catalogue!$B$5:$B$304,MATCH($D1565,Catalogue!$A$5:$A$304,0)),"Code produit inconnu"))</f>
        <v/>
      </c>
      <c r="F1565" s="17" t="str">
        <f aca="false">IF($D1565="","",IFERROR(INDEX(Catalogue!$C$5:$C$304,MATCH($D1565,Catalogue!$A$5:$A$304,0)),""))</f>
        <v/>
      </c>
      <c r="G1565" s="10"/>
      <c r="H1565" s="18" t="str">
        <f aca="false">IF(OR($B1565="",$D1565=""),"",IFERROR(INDEX('Tarifs negocies'!$C$5:$C$404,MATCH($B1565&amp;"|"&amp;$D1565,'Tarifs negocies'!$D$5:$D$404,0)),IFERROR(INDEX(Catalogue!$D$5:$D$304,MATCH($D1565,Catalogue!$A$5:$A$304,0))*(1-IFERROR(INDEX(Clients!$F$5:$F$204,MATCH($B1565,Clients!$A$5:$A$204,0)),0)),"")))</f>
        <v/>
      </c>
      <c r="I1565" s="18" t="str">
        <f aca="false">IF(OR($G1565="",$H1565=""),"",$G1565*$H1565)</f>
        <v/>
      </c>
      <c r="J1565" s="15"/>
      <c r="K1565" s="10"/>
    </row>
    <row r="1566" customFormat="false" ht="15" hidden="false" customHeight="false" outlineLevel="0" collapsed="false">
      <c r="A1566" s="15"/>
      <c r="B1566" s="10"/>
      <c r="C1566" s="16" t="str">
        <f aca="false">IF($B1566="","",IFERROR(INDEX(Clients!$B$5:$B$204,MATCH($B1566,Clients!$A$5:$A$204,0)),"Code client inconnu"))</f>
        <v/>
      </c>
      <c r="D1566" s="10"/>
      <c r="E1566" s="16" t="str">
        <f aca="false">IF($D1566="","",IFERROR(INDEX(Catalogue!$B$5:$B$304,MATCH($D1566,Catalogue!$A$5:$A$304,0)),"Code produit inconnu"))</f>
        <v/>
      </c>
      <c r="F1566" s="17" t="str">
        <f aca="false">IF($D1566="","",IFERROR(INDEX(Catalogue!$C$5:$C$304,MATCH($D1566,Catalogue!$A$5:$A$304,0)),""))</f>
        <v/>
      </c>
      <c r="G1566" s="10"/>
      <c r="H1566" s="18" t="str">
        <f aca="false">IF(OR($B1566="",$D1566=""),"",IFERROR(INDEX('Tarifs negocies'!$C$5:$C$404,MATCH($B1566&amp;"|"&amp;$D1566,'Tarifs negocies'!$D$5:$D$404,0)),IFERROR(INDEX(Catalogue!$D$5:$D$304,MATCH($D1566,Catalogue!$A$5:$A$304,0))*(1-IFERROR(INDEX(Clients!$F$5:$F$204,MATCH($B1566,Clients!$A$5:$A$204,0)),0)),"")))</f>
        <v/>
      </c>
      <c r="I1566" s="18" t="str">
        <f aca="false">IF(OR($G1566="",$H1566=""),"",$G1566*$H1566)</f>
        <v/>
      </c>
      <c r="J1566" s="15"/>
      <c r="K1566" s="10"/>
    </row>
    <row r="1567" customFormat="false" ht="15" hidden="false" customHeight="false" outlineLevel="0" collapsed="false">
      <c r="A1567" s="15"/>
      <c r="B1567" s="10"/>
      <c r="C1567" s="16" t="str">
        <f aca="false">IF($B1567="","",IFERROR(INDEX(Clients!$B$5:$B$204,MATCH($B1567,Clients!$A$5:$A$204,0)),"Code client inconnu"))</f>
        <v/>
      </c>
      <c r="D1567" s="10"/>
      <c r="E1567" s="16" t="str">
        <f aca="false">IF($D1567="","",IFERROR(INDEX(Catalogue!$B$5:$B$304,MATCH($D1567,Catalogue!$A$5:$A$304,0)),"Code produit inconnu"))</f>
        <v/>
      </c>
      <c r="F1567" s="17" t="str">
        <f aca="false">IF($D1567="","",IFERROR(INDEX(Catalogue!$C$5:$C$304,MATCH($D1567,Catalogue!$A$5:$A$304,0)),""))</f>
        <v/>
      </c>
      <c r="G1567" s="10"/>
      <c r="H1567" s="18" t="str">
        <f aca="false">IF(OR($B1567="",$D1567=""),"",IFERROR(INDEX('Tarifs negocies'!$C$5:$C$404,MATCH($B1567&amp;"|"&amp;$D1567,'Tarifs negocies'!$D$5:$D$404,0)),IFERROR(INDEX(Catalogue!$D$5:$D$304,MATCH($D1567,Catalogue!$A$5:$A$304,0))*(1-IFERROR(INDEX(Clients!$F$5:$F$204,MATCH($B1567,Clients!$A$5:$A$204,0)),0)),"")))</f>
        <v/>
      </c>
      <c r="I1567" s="18" t="str">
        <f aca="false">IF(OR($G1567="",$H1567=""),"",$G1567*$H1567)</f>
        <v/>
      </c>
      <c r="J1567" s="15"/>
      <c r="K1567" s="10"/>
    </row>
    <row r="1568" customFormat="false" ht="15" hidden="false" customHeight="false" outlineLevel="0" collapsed="false">
      <c r="A1568" s="15"/>
      <c r="B1568" s="10"/>
      <c r="C1568" s="16" t="str">
        <f aca="false">IF($B1568="","",IFERROR(INDEX(Clients!$B$5:$B$204,MATCH($B1568,Clients!$A$5:$A$204,0)),"Code client inconnu"))</f>
        <v/>
      </c>
      <c r="D1568" s="10"/>
      <c r="E1568" s="16" t="str">
        <f aca="false">IF($D1568="","",IFERROR(INDEX(Catalogue!$B$5:$B$304,MATCH($D1568,Catalogue!$A$5:$A$304,0)),"Code produit inconnu"))</f>
        <v/>
      </c>
      <c r="F1568" s="17" t="str">
        <f aca="false">IF($D1568="","",IFERROR(INDEX(Catalogue!$C$5:$C$304,MATCH($D1568,Catalogue!$A$5:$A$304,0)),""))</f>
        <v/>
      </c>
      <c r="G1568" s="10"/>
      <c r="H1568" s="18" t="str">
        <f aca="false">IF(OR($B1568="",$D1568=""),"",IFERROR(INDEX('Tarifs negocies'!$C$5:$C$404,MATCH($B1568&amp;"|"&amp;$D1568,'Tarifs negocies'!$D$5:$D$404,0)),IFERROR(INDEX(Catalogue!$D$5:$D$304,MATCH($D1568,Catalogue!$A$5:$A$304,0))*(1-IFERROR(INDEX(Clients!$F$5:$F$204,MATCH($B1568,Clients!$A$5:$A$204,0)),0)),"")))</f>
        <v/>
      </c>
      <c r="I1568" s="18" t="str">
        <f aca="false">IF(OR($G1568="",$H1568=""),"",$G1568*$H1568)</f>
        <v/>
      </c>
      <c r="J1568" s="15"/>
      <c r="K1568" s="10"/>
    </row>
    <row r="1569" customFormat="false" ht="15" hidden="false" customHeight="false" outlineLevel="0" collapsed="false">
      <c r="A1569" s="15"/>
      <c r="B1569" s="10"/>
      <c r="C1569" s="16" t="str">
        <f aca="false">IF($B1569="","",IFERROR(INDEX(Clients!$B$5:$B$204,MATCH($B1569,Clients!$A$5:$A$204,0)),"Code client inconnu"))</f>
        <v/>
      </c>
      <c r="D1569" s="10"/>
      <c r="E1569" s="16" t="str">
        <f aca="false">IF($D1569="","",IFERROR(INDEX(Catalogue!$B$5:$B$304,MATCH($D1569,Catalogue!$A$5:$A$304,0)),"Code produit inconnu"))</f>
        <v/>
      </c>
      <c r="F1569" s="17" t="str">
        <f aca="false">IF($D1569="","",IFERROR(INDEX(Catalogue!$C$5:$C$304,MATCH($D1569,Catalogue!$A$5:$A$304,0)),""))</f>
        <v/>
      </c>
      <c r="G1569" s="10"/>
      <c r="H1569" s="18" t="str">
        <f aca="false">IF(OR($B1569="",$D1569=""),"",IFERROR(INDEX('Tarifs negocies'!$C$5:$C$404,MATCH($B1569&amp;"|"&amp;$D1569,'Tarifs negocies'!$D$5:$D$404,0)),IFERROR(INDEX(Catalogue!$D$5:$D$304,MATCH($D1569,Catalogue!$A$5:$A$304,0))*(1-IFERROR(INDEX(Clients!$F$5:$F$204,MATCH($B1569,Clients!$A$5:$A$204,0)),0)),"")))</f>
        <v/>
      </c>
      <c r="I1569" s="18" t="str">
        <f aca="false">IF(OR($G1569="",$H1569=""),"",$G1569*$H1569)</f>
        <v/>
      </c>
      <c r="J1569" s="15"/>
      <c r="K1569" s="10"/>
    </row>
    <row r="1570" customFormat="false" ht="15" hidden="false" customHeight="false" outlineLevel="0" collapsed="false">
      <c r="A1570" s="15"/>
      <c r="B1570" s="10"/>
      <c r="C1570" s="16" t="str">
        <f aca="false">IF($B1570="","",IFERROR(INDEX(Clients!$B$5:$B$204,MATCH($B1570,Clients!$A$5:$A$204,0)),"Code client inconnu"))</f>
        <v/>
      </c>
      <c r="D1570" s="10"/>
      <c r="E1570" s="16" t="str">
        <f aca="false">IF($D1570="","",IFERROR(INDEX(Catalogue!$B$5:$B$304,MATCH($D1570,Catalogue!$A$5:$A$304,0)),"Code produit inconnu"))</f>
        <v/>
      </c>
      <c r="F1570" s="17" t="str">
        <f aca="false">IF($D1570="","",IFERROR(INDEX(Catalogue!$C$5:$C$304,MATCH($D1570,Catalogue!$A$5:$A$304,0)),""))</f>
        <v/>
      </c>
      <c r="G1570" s="10"/>
      <c r="H1570" s="18" t="str">
        <f aca="false">IF(OR($B1570="",$D1570=""),"",IFERROR(INDEX('Tarifs negocies'!$C$5:$C$404,MATCH($B1570&amp;"|"&amp;$D1570,'Tarifs negocies'!$D$5:$D$404,0)),IFERROR(INDEX(Catalogue!$D$5:$D$304,MATCH($D1570,Catalogue!$A$5:$A$304,0))*(1-IFERROR(INDEX(Clients!$F$5:$F$204,MATCH($B1570,Clients!$A$5:$A$204,0)),0)),"")))</f>
        <v/>
      </c>
      <c r="I1570" s="18" t="str">
        <f aca="false">IF(OR($G1570="",$H1570=""),"",$G1570*$H1570)</f>
        <v/>
      </c>
      <c r="J1570" s="15"/>
      <c r="K1570" s="10"/>
    </row>
    <row r="1571" customFormat="false" ht="15" hidden="false" customHeight="false" outlineLevel="0" collapsed="false">
      <c r="A1571" s="15"/>
      <c r="B1571" s="10"/>
      <c r="C1571" s="16" t="str">
        <f aca="false">IF($B1571="","",IFERROR(INDEX(Clients!$B$5:$B$204,MATCH($B1571,Clients!$A$5:$A$204,0)),"Code client inconnu"))</f>
        <v/>
      </c>
      <c r="D1571" s="10"/>
      <c r="E1571" s="16" t="str">
        <f aca="false">IF($D1571="","",IFERROR(INDEX(Catalogue!$B$5:$B$304,MATCH($D1571,Catalogue!$A$5:$A$304,0)),"Code produit inconnu"))</f>
        <v/>
      </c>
      <c r="F1571" s="17" t="str">
        <f aca="false">IF($D1571="","",IFERROR(INDEX(Catalogue!$C$5:$C$304,MATCH($D1571,Catalogue!$A$5:$A$304,0)),""))</f>
        <v/>
      </c>
      <c r="G1571" s="10"/>
      <c r="H1571" s="18" t="str">
        <f aca="false">IF(OR($B1571="",$D1571=""),"",IFERROR(INDEX('Tarifs negocies'!$C$5:$C$404,MATCH($B1571&amp;"|"&amp;$D1571,'Tarifs negocies'!$D$5:$D$404,0)),IFERROR(INDEX(Catalogue!$D$5:$D$304,MATCH($D1571,Catalogue!$A$5:$A$304,0))*(1-IFERROR(INDEX(Clients!$F$5:$F$204,MATCH($B1571,Clients!$A$5:$A$204,0)),0)),"")))</f>
        <v/>
      </c>
      <c r="I1571" s="18" t="str">
        <f aca="false">IF(OR($G1571="",$H1571=""),"",$G1571*$H1571)</f>
        <v/>
      </c>
      <c r="J1571" s="15"/>
      <c r="K1571" s="10"/>
    </row>
    <row r="1572" customFormat="false" ht="15" hidden="false" customHeight="false" outlineLevel="0" collapsed="false">
      <c r="A1572" s="15"/>
      <c r="B1572" s="10"/>
      <c r="C1572" s="16" t="str">
        <f aca="false">IF($B1572="","",IFERROR(INDEX(Clients!$B$5:$B$204,MATCH($B1572,Clients!$A$5:$A$204,0)),"Code client inconnu"))</f>
        <v/>
      </c>
      <c r="D1572" s="10"/>
      <c r="E1572" s="16" t="str">
        <f aca="false">IF($D1572="","",IFERROR(INDEX(Catalogue!$B$5:$B$304,MATCH($D1572,Catalogue!$A$5:$A$304,0)),"Code produit inconnu"))</f>
        <v/>
      </c>
      <c r="F1572" s="17" t="str">
        <f aca="false">IF($D1572="","",IFERROR(INDEX(Catalogue!$C$5:$C$304,MATCH($D1572,Catalogue!$A$5:$A$304,0)),""))</f>
        <v/>
      </c>
      <c r="G1572" s="10"/>
      <c r="H1572" s="18" t="str">
        <f aca="false">IF(OR($B1572="",$D1572=""),"",IFERROR(INDEX('Tarifs negocies'!$C$5:$C$404,MATCH($B1572&amp;"|"&amp;$D1572,'Tarifs negocies'!$D$5:$D$404,0)),IFERROR(INDEX(Catalogue!$D$5:$D$304,MATCH($D1572,Catalogue!$A$5:$A$304,0))*(1-IFERROR(INDEX(Clients!$F$5:$F$204,MATCH($B1572,Clients!$A$5:$A$204,0)),0)),"")))</f>
        <v/>
      </c>
      <c r="I1572" s="18" t="str">
        <f aca="false">IF(OR($G1572="",$H1572=""),"",$G1572*$H1572)</f>
        <v/>
      </c>
      <c r="J1572" s="15"/>
      <c r="K1572" s="10"/>
    </row>
    <row r="1573" customFormat="false" ht="15" hidden="false" customHeight="false" outlineLevel="0" collapsed="false">
      <c r="A1573" s="15"/>
      <c r="B1573" s="10"/>
      <c r="C1573" s="16" t="str">
        <f aca="false">IF($B1573="","",IFERROR(INDEX(Clients!$B$5:$B$204,MATCH($B1573,Clients!$A$5:$A$204,0)),"Code client inconnu"))</f>
        <v/>
      </c>
      <c r="D1573" s="10"/>
      <c r="E1573" s="16" t="str">
        <f aca="false">IF($D1573="","",IFERROR(INDEX(Catalogue!$B$5:$B$304,MATCH($D1573,Catalogue!$A$5:$A$304,0)),"Code produit inconnu"))</f>
        <v/>
      </c>
      <c r="F1573" s="17" t="str">
        <f aca="false">IF($D1573="","",IFERROR(INDEX(Catalogue!$C$5:$C$304,MATCH($D1573,Catalogue!$A$5:$A$304,0)),""))</f>
        <v/>
      </c>
      <c r="G1573" s="10"/>
      <c r="H1573" s="18" t="str">
        <f aca="false">IF(OR($B1573="",$D1573=""),"",IFERROR(INDEX('Tarifs negocies'!$C$5:$C$404,MATCH($B1573&amp;"|"&amp;$D1573,'Tarifs negocies'!$D$5:$D$404,0)),IFERROR(INDEX(Catalogue!$D$5:$D$304,MATCH($D1573,Catalogue!$A$5:$A$304,0))*(1-IFERROR(INDEX(Clients!$F$5:$F$204,MATCH($B1573,Clients!$A$5:$A$204,0)),0)),"")))</f>
        <v/>
      </c>
      <c r="I1573" s="18" t="str">
        <f aca="false">IF(OR($G1573="",$H1573=""),"",$G1573*$H1573)</f>
        <v/>
      </c>
      <c r="J1573" s="15"/>
      <c r="K1573" s="10"/>
    </row>
    <row r="1574" customFormat="false" ht="15" hidden="false" customHeight="false" outlineLevel="0" collapsed="false">
      <c r="A1574" s="15"/>
      <c r="B1574" s="10"/>
      <c r="C1574" s="16" t="str">
        <f aca="false">IF($B1574="","",IFERROR(INDEX(Clients!$B$5:$B$204,MATCH($B1574,Clients!$A$5:$A$204,0)),"Code client inconnu"))</f>
        <v/>
      </c>
      <c r="D1574" s="10"/>
      <c r="E1574" s="16" t="str">
        <f aca="false">IF($D1574="","",IFERROR(INDEX(Catalogue!$B$5:$B$304,MATCH($D1574,Catalogue!$A$5:$A$304,0)),"Code produit inconnu"))</f>
        <v/>
      </c>
      <c r="F1574" s="17" t="str">
        <f aca="false">IF($D1574="","",IFERROR(INDEX(Catalogue!$C$5:$C$304,MATCH($D1574,Catalogue!$A$5:$A$304,0)),""))</f>
        <v/>
      </c>
      <c r="G1574" s="10"/>
      <c r="H1574" s="18" t="str">
        <f aca="false">IF(OR($B1574="",$D1574=""),"",IFERROR(INDEX('Tarifs negocies'!$C$5:$C$404,MATCH($B1574&amp;"|"&amp;$D1574,'Tarifs negocies'!$D$5:$D$404,0)),IFERROR(INDEX(Catalogue!$D$5:$D$304,MATCH($D1574,Catalogue!$A$5:$A$304,0))*(1-IFERROR(INDEX(Clients!$F$5:$F$204,MATCH($B1574,Clients!$A$5:$A$204,0)),0)),"")))</f>
        <v/>
      </c>
      <c r="I1574" s="18" t="str">
        <f aca="false">IF(OR($G1574="",$H1574=""),"",$G1574*$H1574)</f>
        <v/>
      </c>
      <c r="J1574" s="15"/>
      <c r="K1574" s="10"/>
    </row>
    <row r="1575" customFormat="false" ht="15" hidden="false" customHeight="false" outlineLevel="0" collapsed="false">
      <c r="A1575" s="15"/>
      <c r="B1575" s="10"/>
      <c r="C1575" s="16" t="str">
        <f aca="false">IF($B1575="","",IFERROR(INDEX(Clients!$B$5:$B$204,MATCH($B1575,Clients!$A$5:$A$204,0)),"Code client inconnu"))</f>
        <v/>
      </c>
      <c r="D1575" s="10"/>
      <c r="E1575" s="16" t="str">
        <f aca="false">IF($D1575="","",IFERROR(INDEX(Catalogue!$B$5:$B$304,MATCH($D1575,Catalogue!$A$5:$A$304,0)),"Code produit inconnu"))</f>
        <v/>
      </c>
      <c r="F1575" s="17" t="str">
        <f aca="false">IF($D1575="","",IFERROR(INDEX(Catalogue!$C$5:$C$304,MATCH($D1575,Catalogue!$A$5:$A$304,0)),""))</f>
        <v/>
      </c>
      <c r="G1575" s="10"/>
      <c r="H1575" s="18" t="str">
        <f aca="false">IF(OR($B1575="",$D1575=""),"",IFERROR(INDEX('Tarifs negocies'!$C$5:$C$404,MATCH($B1575&amp;"|"&amp;$D1575,'Tarifs negocies'!$D$5:$D$404,0)),IFERROR(INDEX(Catalogue!$D$5:$D$304,MATCH($D1575,Catalogue!$A$5:$A$304,0))*(1-IFERROR(INDEX(Clients!$F$5:$F$204,MATCH($B1575,Clients!$A$5:$A$204,0)),0)),"")))</f>
        <v/>
      </c>
      <c r="I1575" s="18" t="str">
        <f aca="false">IF(OR($G1575="",$H1575=""),"",$G1575*$H1575)</f>
        <v/>
      </c>
      <c r="J1575" s="15"/>
      <c r="K1575" s="10"/>
    </row>
    <row r="1576" customFormat="false" ht="15" hidden="false" customHeight="false" outlineLevel="0" collapsed="false">
      <c r="A1576" s="15"/>
      <c r="B1576" s="10"/>
      <c r="C1576" s="16" t="str">
        <f aca="false">IF($B1576="","",IFERROR(INDEX(Clients!$B$5:$B$204,MATCH($B1576,Clients!$A$5:$A$204,0)),"Code client inconnu"))</f>
        <v/>
      </c>
      <c r="D1576" s="10"/>
      <c r="E1576" s="16" t="str">
        <f aca="false">IF($D1576="","",IFERROR(INDEX(Catalogue!$B$5:$B$304,MATCH($D1576,Catalogue!$A$5:$A$304,0)),"Code produit inconnu"))</f>
        <v/>
      </c>
      <c r="F1576" s="17" t="str">
        <f aca="false">IF($D1576="","",IFERROR(INDEX(Catalogue!$C$5:$C$304,MATCH($D1576,Catalogue!$A$5:$A$304,0)),""))</f>
        <v/>
      </c>
      <c r="G1576" s="10"/>
      <c r="H1576" s="18" t="str">
        <f aca="false">IF(OR($B1576="",$D1576=""),"",IFERROR(INDEX('Tarifs negocies'!$C$5:$C$404,MATCH($B1576&amp;"|"&amp;$D1576,'Tarifs negocies'!$D$5:$D$404,0)),IFERROR(INDEX(Catalogue!$D$5:$D$304,MATCH($D1576,Catalogue!$A$5:$A$304,0))*(1-IFERROR(INDEX(Clients!$F$5:$F$204,MATCH($B1576,Clients!$A$5:$A$204,0)),0)),"")))</f>
        <v/>
      </c>
      <c r="I1576" s="18" t="str">
        <f aca="false">IF(OR($G1576="",$H1576=""),"",$G1576*$H1576)</f>
        <v/>
      </c>
      <c r="J1576" s="15"/>
      <c r="K1576" s="10"/>
    </row>
    <row r="1577" customFormat="false" ht="15" hidden="false" customHeight="false" outlineLevel="0" collapsed="false">
      <c r="A1577" s="15"/>
      <c r="B1577" s="10"/>
      <c r="C1577" s="16" t="str">
        <f aca="false">IF($B1577="","",IFERROR(INDEX(Clients!$B$5:$B$204,MATCH($B1577,Clients!$A$5:$A$204,0)),"Code client inconnu"))</f>
        <v/>
      </c>
      <c r="D1577" s="10"/>
      <c r="E1577" s="16" t="str">
        <f aca="false">IF($D1577="","",IFERROR(INDEX(Catalogue!$B$5:$B$304,MATCH($D1577,Catalogue!$A$5:$A$304,0)),"Code produit inconnu"))</f>
        <v/>
      </c>
      <c r="F1577" s="17" t="str">
        <f aca="false">IF($D1577="","",IFERROR(INDEX(Catalogue!$C$5:$C$304,MATCH($D1577,Catalogue!$A$5:$A$304,0)),""))</f>
        <v/>
      </c>
      <c r="G1577" s="10"/>
      <c r="H1577" s="18" t="str">
        <f aca="false">IF(OR($B1577="",$D1577=""),"",IFERROR(INDEX('Tarifs negocies'!$C$5:$C$404,MATCH($B1577&amp;"|"&amp;$D1577,'Tarifs negocies'!$D$5:$D$404,0)),IFERROR(INDEX(Catalogue!$D$5:$D$304,MATCH($D1577,Catalogue!$A$5:$A$304,0))*(1-IFERROR(INDEX(Clients!$F$5:$F$204,MATCH($B1577,Clients!$A$5:$A$204,0)),0)),"")))</f>
        <v/>
      </c>
      <c r="I1577" s="18" t="str">
        <f aca="false">IF(OR($G1577="",$H1577=""),"",$G1577*$H1577)</f>
        <v/>
      </c>
      <c r="J1577" s="15"/>
      <c r="K1577" s="10"/>
    </row>
    <row r="1578" customFormat="false" ht="15" hidden="false" customHeight="false" outlineLevel="0" collapsed="false">
      <c r="A1578" s="15"/>
      <c r="B1578" s="10"/>
      <c r="C1578" s="16" t="str">
        <f aca="false">IF($B1578="","",IFERROR(INDEX(Clients!$B$5:$B$204,MATCH($B1578,Clients!$A$5:$A$204,0)),"Code client inconnu"))</f>
        <v/>
      </c>
      <c r="D1578" s="10"/>
      <c r="E1578" s="16" t="str">
        <f aca="false">IF($D1578="","",IFERROR(INDEX(Catalogue!$B$5:$B$304,MATCH($D1578,Catalogue!$A$5:$A$304,0)),"Code produit inconnu"))</f>
        <v/>
      </c>
      <c r="F1578" s="17" t="str">
        <f aca="false">IF($D1578="","",IFERROR(INDEX(Catalogue!$C$5:$C$304,MATCH($D1578,Catalogue!$A$5:$A$304,0)),""))</f>
        <v/>
      </c>
      <c r="G1578" s="10"/>
      <c r="H1578" s="18" t="str">
        <f aca="false">IF(OR($B1578="",$D1578=""),"",IFERROR(INDEX('Tarifs negocies'!$C$5:$C$404,MATCH($B1578&amp;"|"&amp;$D1578,'Tarifs negocies'!$D$5:$D$404,0)),IFERROR(INDEX(Catalogue!$D$5:$D$304,MATCH($D1578,Catalogue!$A$5:$A$304,0))*(1-IFERROR(INDEX(Clients!$F$5:$F$204,MATCH($B1578,Clients!$A$5:$A$204,0)),0)),"")))</f>
        <v/>
      </c>
      <c r="I1578" s="18" t="str">
        <f aca="false">IF(OR($G1578="",$H1578=""),"",$G1578*$H1578)</f>
        <v/>
      </c>
      <c r="J1578" s="15"/>
      <c r="K1578" s="10"/>
    </row>
    <row r="1579" customFormat="false" ht="15" hidden="false" customHeight="false" outlineLevel="0" collapsed="false">
      <c r="A1579" s="15"/>
      <c r="B1579" s="10"/>
      <c r="C1579" s="16" t="str">
        <f aca="false">IF($B1579="","",IFERROR(INDEX(Clients!$B$5:$B$204,MATCH($B1579,Clients!$A$5:$A$204,0)),"Code client inconnu"))</f>
        <v/>
      </c>
      <c r="D1579" s="10"/>
      <c r="E1579" s="16" t="str">
        <f aca="false">IF($D1579="","",IFERROR(INDEX(Catalogue!$B$5:$B$304,MATCH($D1579,Catalogue!$A$5:$A$304,0)),"Code produit inconnu"))</f>
        <v/>
      </c>
      <c r="F1579" s="17" t="str">
        <f aca="false">IF($D1579="","",IFERROR(INDEX(Catalogue!$C$5:$C$304,MATCH($D1579,Catalogue!$A$5:$A$304,0)),""))</f>
        <v/>
      </c>
      <c r="G1579" s="10"/>
      <c r="H1579" s="18" t="str">
        <f aca="false">IF(OR($B1579="",$D1579=""),"",IFERROR(INDEX('Tarifs negocies'!$C$5:$C$404,MATCH($B1579&amp;"|"&amp;$D1579,'Tarifs negocies'!$D$5:$D$404,0)),IFERROR(INDEX(Catalogue!$D$5:$D$304,MATCH($D1579,Catalogue!$A$5:$A$304,0))*(1-IFERROR(INDEX(Clients!$F$5:$F$204,MATCH($B1579,Clients!$A$5:$A$204,0)),0)),"")))</f>
        <v/>
      </c>
      <c r="I1579" s="18" t="str">
        <f aca="false">IF(OR($G1579="",$H1579=""),"",$G1579*$H1579)</f>
        <v/>
      </c>
      <c r="J1579" s="15"/>
      <c r="K1579" s="10"/>
    </row>
    <row r="1580" customFormat="false" ht="15" hidden="false" customHeight="false" outlineLevel="0" collapsed="false">
      <c r="A1580" s="15"/>
      <c r="B1580" s="10"/>
      <c r="C1580" s="16" t="str">
        <f aca="false">IF($B1580="","",IFERROR(INDEX(Clients!$B$5:$B$204,MATCH($B1580,Clients!$A$5:$A$204,0)),"Code client inconnu"))</f>
        <v/>
      </c>
      <c r="D1580" s="10"/>
      <c r="E1580" s="16" t="str">
        <f aca="false">IF($D1580="","",IFERROR(INDEX(Catalogue!$B$5:$B$304,MATCH($D1580,Catalogue!$A$5:$A$304,0)),"Code produit inconnu"))</f>
        <v/>
      </c>
      <c r="F1580" s="17" t="str">
        <f aca="false">IF($D1580="","",IFERROR(INDEX(Catalogue!$C$5:$C$304,MATCH($D1580,Catalogue!$A$5:$A$304,0)),""))</f>
        <v/>
      </c>
      <c r="G1580" s="10"/>
      <c r="H1580" s="18" t="str">
        <f aca="false">IF(OR($B1580="",$D1580=""),"",IFERROR(INDEX('Tarifs negocies'!$C$5:$C$404,MATCH($B1580&amp;"|"&amp;$D1580,'Tarifs negocies'!$D$5:$D$404,0)),IFERROR(INDEX(Catalogue!$D$5:$D$304,MATCH($D1580,Catalogue!$A$5:$A$304,0))*(1-IFERROR(INDEX(Clients!$F$5:$F$204,MATCH($B1580,Clients!$A$5:$A$204,0)),0)),"")))</f>
        <v/>
      </c>
      <c r="I1580" s="18" t="str">
        <f aca="false">IF(OR($G1580="",$H1580=""),"",$G1580*$H1580)</f>
        <v/>
      </c>
      <c r="J1580" s="15"/>
      <c r="K1580" s="10"/>
    </row>
    <row r="1581" customFormat="false" ht="15" hidden="false" customHeight="false" outlineLevel="0" collapsed="false">
      <c r="A1581" s="15"/>
      <c r="B1581" s="10"/>
      <c r="C1581" s="16" t="str">
        <f aca="false">IF($B1581="","",IFERROR(INDEX(Clients!$B$5:$B$204,MATCH($B1581,Clients!$A$5:$A$204,0)),"Code client inconnu"))</f>
        <v/>
      </c>
      <c r="D1581" s="10"/>
      <c r="E1581" s="16" t="str">
        <f aca="false">IF($D1581="","",IFERROR(INDEX(Catalogue!$B$5:$B$304,MATCH($D1581,Catalogue!$A$5:$A$304,0)),"Code produit inconnu"))</f>
        <v/>
      </c>
      <c r="F1581" s="17" t="str">
        <f aca="false">IF($D1581="","",IFERROR(INDEX(Catalogue!$C$5:$C$304,MATCH($D1581,Catalogue!$A$5:$A$304,0)),""))</f>
        <v/>
      </c>
      <c r="G1581" s="10"/>
      <c r="H1581" s="18" t="str">
        <f aca="false">IF(OR($B1581="",$D1581=""),"",IFERROR(INDEX('Tarifs negocies'!$C$5:$C$404,MATCH($B1581&amp;"|"&amp;$D1581,'Tarifs negocies'!$D$5:$D$404,0)),IFERROR(INDEX(Catalogue!$D$5:$D$304,MATCH($D1581,Catalogue!$A$5:$A$304,0))*(1-IFERROR(INDEX(Clients!$F$5:$F$204,MATCH($B1581,Clients!$A$5:$A$204,0)),0)),"")))</f>
        <v/>
      </c>
      <c r="I1581" s="18" t="str">
        <f aca="false">IF(OR($G1581="",$H1581=""),"",$G1581*$H1581)</f>
        <v/>
      </c>
      <c r="J1581" s="15"/>
      <c r="K1581" s="10"/>
    </row>
    <row r="1582" customFormat="false" ht="15" hidden="false" customHeight="false" outlineLevel="0" collapsed="false">
      <c r="A1582" s="15"/>
      <c r="B1582" s="10"/>
      <c r="C1582" s="16" t="str">
        <f aca="false">IF($B1582="","",IFERROR(INDEX(Clients!$B$5:$B$204,MATCH($B1582,Clients!$A$5:$A$204,0)),"Code client inconnu"))</f>
        <v/>
      </c>
      <c r="D1582" s="10"/>
      <c r="E1582" s="16" t="str">
        <f aca="false">IF($D1582="","",IFERROR(INDEX(Catalogue!$B$5:$B$304,MATCH($D1582,Catalogue!$A$5:$A$304,0)),"Code produit inconnu"))</f>
        <v/>
      </c>
      <c r="F1582" s="17" t="str">
        <f aca="false">IF($D1582="","",IFERROR(INDEX(Catalogue!$C$5:$C$304,MATCH($D1582,Catalogue!$A$5:$A$304,0)),""))</f>
        <v/>
      </c>
      <c r="G1582" s="10"/>
      <c r="H1582" s="18" t="str">
        <f aca="false">IF(OR($B1582="",$D1582=""),"",IFERROR(INDEX('Tarifs negocies'!$C$5:$C$404,MATCH($B1582&amp;"|"&amp;$D1582,'Tarifs negocies'!$D$5:$D$404,0)),IFERROR(INDEX(Catalogue!$D$5:$D$304,MATCH($D1582,Catalogue!$A$5:$A$304,0))*(1-IFERROR(INDEX(Clients!$F$5:$F$204,MATCH($B1582,Clients!$A$5:$A$204,0)),0)),"")))</f>
        <v/>
      </c>
      <c r="I1582" s="18" t="str">
        <f aca="false">IF(OR($G1582="",$H1582=""),"",$G1582*$H1582)</f>
        <v/>
      </c>
      <c r="J1582" s="15"/>
      <c r="K1582" s="10"/>
    </row>
    <row r="1583" customFormat="false" ht="15" hidden="false" customHeight="false" outlineLevel="0" collapsed="false">
      <c r="A1583" s="15"/>
      <c r="B1583" s="10"/>
      <c r="C1583" s="16" t="str">
        <f aca="false">IF($B1583="","",IFERROR(INDEX(Clients!$B$5:$B$204,MATCH($B1583,Clients!$A$5:$A$204,0)),"Code client inconnu"))</f>
        <v/>
      </c>
      <c r="D1583" s="10"/>
      <c r="E1583" s="16" t="str">
        <f aca="false">IF($D1583="","",IFERROR(INDEX(Catalogue!$B$5:$B$304,MATCH($D1583,Catalogue!$A$5:$A$304,0)),"Code produit inconnu"))</f>
        <v/>
      </c>
      <c r="F1583" s="17" t="str">
        <f aca="false">IF($D1583="","",IFERROR(INDEX(Catalogue!$C$5:$C$304,MATCH($D1583,Catalogue!$A$5:$A$304,0)),""))</f>
        <v/>
      </c>
      <c r="G1583" s="10"/>
      <c r="H1583" s="18" t="str">
        <f aca="false">IF(OR($B1583="",$D1583=""),"",IFERROR(INDEX('Tarifs negocies'!$C$5:$C$404,MATCH($B1583&amp;"|"&amp;$D1583,'Tarifs negocies'!$D$5:$D$404,0)),IFERROR(INDEX(Catalogue!$D$5:$D$304,MATCH($D1583,Catalogue!$A$5:$A$304,0))*(1-IFERROR(INDEX(Clients!$F$5:$F$204,MATCH($B1583,Clients!$A$5:$A$204,0)),0)),"")))</f>
        <v/>
      </c>
      <c r="I1583" s="18" t="str">
        <f aca="false">IF(OR($G1583="",$H1583=""),"",$G1583*$H1583)</f>
        <v/>
      </c>
      <c r="J1583" s="15"/>
      <c r="K1583" s="10"/>
    </row>
    <row r="1584" customFormat="false" ht="15" hidden="false" customHeight="false" outlineLevel="0" collapsed="false">
      <c r="A1584" s="15"/>
      <c r="B1584" s="10"/>
      <c r="C1584" s="16" t="str">
        <f aca="false">IF($B1584="","",IFERROR(INDEX(Clients!$B$5:$B$204,MATCH($B1584,Clients!$A$5:$A$204,0)),"Code client inconnu"))</f>
        <v/>
      </c>
      <c r="D1584" s="10"/>
      <c r="E1584" s="16" t="str">
        <f aca="false">IF($D1584="","",IFERROR(INDEX(Catalogue!$B$5:$B$304,MATCH($D1584,Catalogue!$A$5:$A$304,0)),"Code produit inconnu"))</f>
        <v/>
      </c>
      <c r="F1584" s="17" t="str">
        <f aca="false">IF($D1584="","",IFERROR(INDEX(Catalogue!$C$5:$C$304,MATCH($D1584,Catalogue!$A$5:$A$304,0)),""))</f>
        <v/>
      </c>
      <c r="G1584" s="10"/>
      <c r="H1584" s="18" t="str">
        <f aca="false">IF(OR($B1584="",$D1584=""),"",IFERROR(INDEX('Tarifs negocies'!$C$5:$C$404,MATCH($B1584&amp;"|"&amp;$D1584,'Tarifs negocies'!$D$5:$D$404,0)),IFERROR(INDEX(Catalogue!$D$5:$D$304,MATCH($D1584,Catalogue!$A$5:$A$304,0))*(1-IFERROR(INDEX(Clients!$F$5:$F$204,MATCH($B1584,Clients!$A$5:$A$204,0)),0)),"")))</f>
        <v/>
      </c>
      <c r="I1584" s="18" t="str">
        <f aca="false">IF(OR($G1584="",$H1584=""),"",$G1584*$H1584)</f>
        <v/>
      </c>
      <c r="J1584" s="15"/>
      <c r="K1584" s="10"/>
    </row>
    <row r="1585" customFormat="false" ht="15" hidden="false" customHeight="false" outlineLevel="0" collapsed="false">
      <c r="A1585" s="15"/>
      <c r="B1585" s="10"/>
      <c r="C1585" s="16" t="str">
        <f aca="false">IF($B1585="","",IFERROR(INDEX(Clients!$B$5:$B$204,MATCH($B1585,Clients!$A$5:$A$204,0)),"Code client inconnu"))</f>
        <v/>
      </c>
      <c r="D1585" s="10"/>
      <c r="E1585" s="16" t="str">
        <f aca="false">IF($D1585="","",IFERROR(INDEX(Catalogue!$B$5:$B$304,MATCH($D1585,Catalogue!$A$5:$A$304,0)),"Code produit inconnu"))</f>
        <v/>
      </c>
      <c r="F1585" s="17" t="str">
        <f aca="false">IF($D1585="","",IFERROR(INDEX(Catalogue!$C$5:$C$304,MATCH($D1585,Catalogue!$A$5:$A$304,0)),""))</f>
        <v/>
      </c>
      <c r="G1585" s="10"/>
      <c r="H1585" s="18" t="str">
        <f aca="false">IF(OR($B1585="",$D1585=""),"",IFERROR(INDEX('Tarifs negocies'!$C$5:$C$404,MATCH($B1585&amp;"|"&amp;$D1585,'Tarifs negocies'!$D$5:$D$404,0)),IFERROR(INDEX(Catalogue!$D$5:$D$304,MATCH($D1585,Catalogue!$A$5:$A$304,0))*(1-IFERROR(INDEX(Clients!$F$5:$F$204,MATCH($B1585,Clients!$A$5:$A$204,0)),0)),"")))</f>
        <v/>
      </c>
      <c r="I1585" s="18" t="str">
        <f aca="false">IF(OR($G1585="",$H1585=""),"",$G1585*$H1585)</f>
        <v/>
      </c>
      <c r="J1585" s="15"/>
      <c r="K1585" s="10"/>
    </row>
    <row r="1586" customFormat="false" ht="15" hidden="false" customHeight="false" outlineLevel="0" collapsed="false">
      <c r="A1586" s="15"/>
      <c r="B1586" s="10"/>
      <c r="C1586" s="16" t="str">
        <f aca="false">IF($B1586="","",IFERROR(INDEX(Clients!$B$5:$B$204,MATCH($B1586,Clients!$A$5:$A$204,0)),"Code client inconnu"))</f>
        <v/>
      </c>
      <c r="D1586" s="10"/>
      <c r="E1586" s="16" t="str">
        <f aca="false">IF($D1586="","",IFERROR(INDEX(Catalogue!$B$5:$B$304,MATCH($D1586,Catalogue!$A$5:$A$304,0)),"Code produit inconnu"))</f>
        <v/>
      </c>
      <c r="F1586" s="17" t="str">
        <f aca="false">IF($D1586="","",IFERROR(INDEX(Catalogue!$C$5:$C$304,MATCH($D1586,Catalogue!$A$5:$A$304,0)),""))</f>
        <v/>
      </c>
      <c r="G1586" s="10"/>
      <c r="H1586" s="18" t="str">
        <f aca="false">IF(OR($B1586="",$D1586=""),"",IFERROR(INDEX('Tarifs negocies'!$C$5:$C$404,MATCH($B1586&amp;"|"&amp;$D1586,'Tarifs negocies'!$D$5:$D$404,0)),IFERROR(INDEX(Catalogue!$D$5:$D$304,MATCH($D1586,Catalogue!$A$5:$A$304,0))*(1-IFERROR(INDEX(Clients!$F$5:$F$204,MATCH($B1586,Clients!$A$5:$A$204,0)),0)),"")))</f>
        <v/>
      </c>
      <c r="I1586" s="18" t="str">
        <f aca="false">IF(OR($G1586="",$H1586=""),"",$G1586*$H1586)</f>
        <v/>
      </c>
      <c r="J1586" s="15"/>
      <c r="K1586" s="10"/>
    </row>
    <row r="1587" customFormat="false" ht="15" hidden="false" customHeight="false" outlineLevel="0" collapsed="false">
      <c r="A1587" s="15"/>
      <c r="B1587" s="10"/>
      <c r="C1587" s="16" t="str">
        <f aca="false">IF($B1587="","",IFERROR(INDEX(Clients!$B$5:$B$204,MATCH($B1587,Clients!$A$5:$A$204,0)),"Code client inconnu"))</f>
        <v/>
      </c>
      <c r="D1587" s="10"/>
      <c r="E1587" s="16" t="str">
        <f aca="false">IF($D1587="","",IFERROR(INDEX(Catalogue!$B$5:$B$304,MATCH($D1587,Catalogue!$A$5:$A$304,0)),"Code produit inconnu"))</f>
        <v/>
      </c>
      <c r="F1587" s="17" t="str">
        <f aca="false">IF($D1587="","",IFERROR(INDEX(Catalogue!$C$5:$C$304,MATCH($D1587,Catalogue!$A$5:$A$304,0)),""))</f>
        <v/>
      </c>
      <c r="G1587" s="10"/>
      <c r="H1587" s="18" t="str">
        <f aca="false">IF(OR($B1587="",$D1587=""),"",IFERROR(INDEX('Tarifs negocies'!$C$5:$C$404,MATCH($B1587&amp;"|"&amp;$D1587,'Tarifs negocies'!$D$5:$D$404,0)),IFERROR(INDEX(Catalogue!$D$5:$D$304,MATCH($D1587,Catalogue!$A$5:$A$304,0))*(1-IFERROR(INDEX(Clients!$F$5:$F$204,MATCH($B1587,Clients!$A$5:$A$204,0)),0)),"")))</f>
        <v/>
      </c>
      <c r="I1587" s="18" t="str">
        <f aca="false">IF(OR($G1587="",$H1587=""),"",$G1587*$H1587)</f>
        <v/>
      </c>
      <c r="J1587" s="15"/>
      <c r="K1587" s="10"/>
    </row>
    <row r="1588" customFormat="false" ht="15" hidden="false" customHeight="false" outlineLevel="0" collapsed="false">
      <c r="A1588" s="15"/>
      <c r="B1588" s="10"/>
      <c r="C1588" s="16" t="str">
        <f aca="false">IF($B1588="","",IFERROR(INDEX(Clients!$B$5:$B$204,MATCH($B1588,Clients!$A$5:$A$204,0)),"Code client inconnu"))</f>
        <v/>
      </c>
      <c r="D1588" s="10"/>
      <c r="E1588" s="16" t="str">
        <f aca="false">IF($D1588="","",IFERROR(INDEX(Catalogue!$B$5:$B$304,MATCH($D1588,Catalogue!$A$5:$A$304,0)),"Code produit inconnu"))</f>
        <v/>
      </c>
      <c r="F1588" s="17" t="str">
        <f aca="false">IF($D1588="","",IFERROR(INDEX(Catalogue!$C$5:$C$304,MATCH($D1588,Catalogue!$A$5:$A$304,0)),""))</f>
        <v/>
      </c>
      <c r="G1588" s="10"/>
      <c r="H1588" s="18" t="str">
        <f aca="false">IF(OR($B1588="",$D1588=""),"",IFERROR(INDEX('Tarifs negocies'!$C$5:$C$404,MATCH($B1588&amp;"|"&amp;$D1588,'Tarifs negocies'!$D$5:$D$404,0)),IFERROR(INDEX(Catalogue!$D$5:$D$304,MATCH($D1588,Catalogue!$A$5:$A$304,0))*(1-IFERROR(INDEX(Clients!$F$5:$F$204,MATCH($B1588,Clients!$A$5:$A$204,0)),0)),"")))</f>
        <v/>
      </c>
      <c r="I1588" s="18" t="str">
        <f aca="false">IF(OR($G1588="",$H1588=""),"",$G1588*$H1588)</f>
        <v/>
      </c>
      <c r="J1588" s="15"/>
      <c r="K1588" s="10"/>
    </row>
    <row r="1589" customFormat="false" ht="15" hidden="false" customHeight="false" outlineLevel="0" collapsed="false">
      <c r="A1589" s="15"/>
      <c r="B1589" s="10"/>
      <c r="C1589" s="16" t="str">
        <f aca="false">IF($B1589="","",IFERROR(INDEX(Clients!$B$5:$B$204,MATCH($B1589,Clients!$A$5:$A$204,0)),"Code client inconnu"))</f>
        <v/>
      </c>
      <c r="D1589" s="10"/>
      <c r="E1589" s="16" t="str">
        <f aca="false">IF($D1589="","",IFERROR(INDEX(Catalogue!$B$5:$B$304,MATCH($D1589,Catalogue!$A$5:$A$304,0)),"Code produit inconnu"))</f>
        <v/>
      </c>
      <c r="F1589" s="17" t="str">
        <f aca="false">IF($D1589="","",IFERROR(INDEX(Catalogue!$C$5:$C$304,MATCH($D1589,Catalogue!$A$5:$A$304,0)),""))</f>
        <v/>
      </c>
      <c r="G1589" s="10"/>
      <c r="H1589" s="18" t="str">
        <f aca="false">IF(OR($B1589="",$D1589=""),"",IFERROR(INDEX('Tarifs negocies'!$C$5:$C$404,MATCH($B1589&amp;"|"&amp;$D1589,'Tarifs negocies'!$D$5:$D$404,0)),IFERROR(INDEX(Catalogue!$D$5:$D$304,MATCH($D1589,Catalogue!$A$5:$A$304,0))*(1-IFERROR(INDEX(Clients!$F$5:$F$204,MATCH($B1589,Clients!$A$5:$A$204,0)),0)),"")))</f>
        <v/>
      </c>
      <c r="I1589" s="18" t="str">
        <f aca="false">IF(OR($G1589="",$H1589=""),"",$G1589*$H1589)</f>
        <v/>
      </c>
      <c r="J1589" s="15"/>
      <c r="K1589" s="10"/>
    </row>
    <row r="1590" customFormat="false" ht="15" hidden="false" customHeight="false" outlineLevel="0" collapsed="false">
      <c r="A1590" s="15"/>
      <c r="B1590" s="10"/>
      <c r="C1590" s="16" t="str">
        <f aca="false">IF($B1590="","",IFERROR(INDEX(Clients!$B$5:$B$204,MATCH($B1590,Clients!$A$5:$A$204,0)),"Code client inconnu"))</f>
        <v/>
      </c>
      <c r="D1590" s="10"/>
      <c r="E1590" s="16" t="str">
        <f aca="false">IF($D1590="","",IFERROR(INDEX(Catalogue!$B$5:$B$304,MATCH($D1590,Catalogue!$A$5:$A$304,0)),"Code produit inconnu"))</f>
        <v/>
      </c>
      <c r="F1590" s="17" t="str">
        <f aca="false">IF($D1590="","",IFERROR(INDEX(Catalogue!$C$5:$C$304,MATCH($D1590,Catalogue!$A$5:$A$304,0)),""))</f>
        <v/>
      </c>
      <c r="G1590" s="10"/>
      <c r="H1590" s="18" t="str">
        <f aca="false">IF(OR($B1590="",$D1590=""),"",IFERROR(INDEX('Tarifs negocies'!$C$5:$C$404,MATCH($B1590&amp;"|"&amp;$D1590,'Tarifs negocies'!$D$5:$D$404,0)),IFERROR(INDEX(Catalogue!$D$5:$D$304,MATCH($D1590,Catalogue!$A$5:$A$304,0))*(1-IFERROR(INDEX(Clients!$F$5:$F$204,MATCH($B1590,Clients!$A$5:$A$204,0)),0)),"")))</f>
        <v/>
      </c>
      <c r="I1590" s="18" t="str">
        <f aca="false">IF(OR($G1590="",$H1590=""),"",$G1590*$H1590)</f>
        <v/>
      </c>
      <c r="J1590" s="15"/>
      <c r="K1590" s="10"/>
    </row>
    <row r="1591" customFormat="false" ht="15" hidden="false" customHeight="false" outlineLevel="0" collapsed="false">
      <c r="A1591" s="15"/>
      <c r="B1591" s="10"/>
      <c r="C1591" s="16" t="str">
        <f aca="false">IF($B1591="","",IFERROR(INDEX(Clients!$B$5:$B$204,MATCH($B1591,Clients!$A$5:$A$204,0)),"Code client inconnu"))</f>
        <v/>
      </c>
      <c r="D1591" s="10"/>
      <c r="E1591" s="16" t="str">
        <f aca="false">IF($D1591="","",IFERROR(INDEX(Catalogue!$B$5:$B$304,MATCH($D1591,Catalogue!$A$5:$A$304,0)),"Code produit inconnu"))</f>
        <v/>
      </c>
      <c r="F1591" s="17" t="str">
        <f aca="false">IF($D1591="","",IFERROR(INDEX(Catalogue!$C$5:$C$304,MATCH($D1591,Catalogue!$A$5:$A$304,0)),""))</f>
        <v/>
      </c>
      <c r="G1591" s="10"/>
      <c r="H1591" s="18" t="str">
        <f aca="false">IF(OR($B1591="",$D1591=""),"",IFERROR(INDEX('Tarifs negocies'!$C$5:$C$404,MATCH($B1591&amp;"|"&amp;$D1591,'Tarifs negocies'!$D$5:$D$404,0)),IFERROR(INDEX(Catalogue!$D$5:$D$304,MATCH($D1591,Catalogue!$A$5:$A$304,0))*(1-IFERROR(INDEX(Clients!$F$5:$F$204,MATCH($B1591,Clients!$A$5:$A$204,0)),0)),"")))</f>
        <v/>
      </c>
      <c r="I1591" s="18" t="str">
        <f aca="false">IF(OR($G1591="",$H1591=""),"",$G1591*$H1591)</f>
        <v/>
      </c>
      <c r="J1591" s="15"/>
      <c r="K1591" s="10"/>
    </row>
    <row r="1592" customFormat="false" ht="15" hidden="false" customHeight="false" outlineLevel="0" collapsed="false">
      <c r="A1592" s="15"/>
      <c r="B1592" s="10"/>
      <c r="C1592" s="16" t="str">
        <f aca="false">IF($B1592="","",IFERROR(INDEX(Clients!$B$5:$B$204,MATCH($B1592,Clients!$A$5:$A$204,0)),"Code client inconnu"))</f>
        <v/>
      </c>
      <c r="D1592" s="10"/>
      <c r="E1592" s="16" t="str">
        <f aca="false">IF($D1592="","",IFERROR(INDEX(Catalogue!$B$5:$B$304,MATCH($D1592,Catalogue!$A$5:$A$304,0)),"Code produit inconnu"))</f>
        <v/>
      </c>
      <c r="F1592" s="17" t="str">
        <f aca="false">IF($D1592="","",IFERROR(INDEX(Catalogue!$C$5:$C$304,MATCH($D1592,Catalogue!$A$5:$A$304,0)),""))</f>
        <v/>
      </c>
      <c r="G1592" s="10"/>
      <c r="H1592" s="18" t="str">
        <f aca="false">IF(OR($B1592="",$D1592=""),"",IFERROR(INDEX('Tarifs negocies'!$C$5:$C$404,MATCH($B1592&amp;"|"&amp;$D1592,'Tarifs negocies'!$D$5:$D$404,0)),IFERROR(INDEX(Catalogue!$D$5:$D$304,MATCH($D1592,Catalogue!$A$5:$A$304,0))*(1-IFERROR(INDEX(Clients!$F$5:$F$204,MATCH($B1592,Clients!$A$5:$A$204,0)),0)),"")))</f>
        <v/>
      </c>
      <c r="I1592" s="18" t="str">
        <f aca="false">IF(OR($G1592="",$H1592=""),"",$G1592*$H1592)</f>
        <v/>
      </c>
      <c r="J1592" s="15"/>
      <c r="K1592" s="10"/>
    </row>
    <row r="1593" customFormat="false" ht="15" hidden="false" customHeight="false" outlineLevel="0" collapsed="false">
      <c r="A1593" s="15"/>
      <c r="B1593" s="10"/>
      <c r="C1593" s="16" t="str">
        <f aca="false">IF($B1593="","",IFERROR(INDEX(Clients!$B$5:$B$204,MATCH($B1593,Clients!$A$5:$A$204,0)),"Code client inconnu"))</f>
        <v/>
      </c>
      <c r="D1593" s="10"/>
      <c r="E1593" s="16" t="str">
        <f aca="false">IF($D1593="","",IFERROR(INDEX(Catalogue!$B$5:$B$304,MATCH($D1593,Catalogue!$A$5:$A$304,0)),"Code produit inconnu"))</f>
        <v/>
      </c>
      <c r="F1593" s="17" t="str">
        <f aca="false">IF($D1593="","",IFERROR(INDEX(Catalogue!$C$5:$C$304,MATCH($D1593,Catalogue!$A$5:$A$304,0)),""))</f>
        <v/>
      </c>
      <c r="G1593" s="10"/>
      <c r="H1593" s="18" t="str">
        <f aca="false">IF(OR($B1593="",$D1593=""),"",IFERROR(INDEX('Tarifs negocies'!$C$5:$C$404,MATCH($B1593&amp;"|"&amp;$D1593,'Tarifs negocies'!$D$5:$D$404,0)),IFERROR(INDEX(Catalogue!$D$5:$D$304,MATCH($D1593,Catalogue!$A$5:$A$304,0))*(1-IFERROR(INDEX(Clients!$F$5:$F$204,MATCH($B1593,Clients!$A$5:$A$204,0)),0)),"")))</f>
        <v/>
      </c>
      <c r="I1593" s="18" t="str">
        <f aca="false">IF(OR($G1593="",$H1593=""),"",$G1593*$H1593)</f>
        <v/>
      </c>
      <c r="J1593" s="15"/>
      <c r="K1593" s="10"/>
    </row>
    <row r="1594" customFormat="false" ht="15" hidden="false" customHeight="false" outlineLevel="0" collapsed="false">
      <c r="A1594" s="15"/>
      <c r="B1594" s="10"/>
      <c r="C1594" s="16" t="str">
        <f aca="false">IF($B1594="","",IFERROR(INDEX(Clients!$B$5:$B$204,MATCH($B1594,Clients!$A$5:$A$204,0)),"Code client inconnu"))</f>
        <v/>
      </c>
      <c r="D1594" s="10"/>
      <c r="E1594" s="16" t="str">
        <f aca="false">IF($D1594="","",IFERROR(INDEX(Catalogue!$B$5:$B$304,MATCH($D1594,Catalogue!$A$5:$A$304,0)),"Code produit inconnu"))</f>
        <v/>
      </c>
      <c r="F1594" s="17" t="str">
        <f aca="false">IF($D1594="","",IFERROR(INDEX(Catalogue!$C$5:$C$304,MATCH($D1594,Catalogue!$A$5:$A$304,0)),""))</f>
        <v/>
      </c>
      <c r="G1594" s="10"/>
      <c r="H1594" s="18" t="str">
        <f aca="false">IF(OR($B1594="",$D1594=""),"",IFERROR(INDEX('Tarifs negocies'!$C$5:$C$404,MATCH($B1594&amp;"|"&amp;$D1594,'Tarifs negocies'!$D$5:$D$404,0)),IFERROR(INDEX(Catalogue!$D$5:$D$304,MATCH($D1594,Catalogue!$A$5:$A$304,0))*(1-IFERROR(INDEX(Clients!$F$5:$F$204,MATCH($B1594,Clients!$A$5:$A$204,0)),0)),"")))</f>
        <v/>
      </c>
      <c r="I1594" s="18" t="str">
        <f aca="false">IF(OR($G1594="",$H1594=""),"",$G1594*$H1594)</f>
        <v/>
      </c>
      <c r="J1594" s="15"/>
      <c r="K1594" s="10"/>
    </row>
    <row r="1595" customFormat="false" ht="15" hidden="false" customHeight="false" outlineLevel="0" collapsed="false">
      <c r="A1595" s="15"/>
      <c r="B1595" s="10"/>
      <c r="C1595" s="16" t="str">
        <f aca="false">IF($B1595="","",IFERROR(INDEX(Clients!$B$5:$B$204,MATCH($B1595,Clients!$A$5:$A$204,0)),"Code client inconnu"))</f>
        <v/>
      </c>
      <c r="D1595" s="10"/>
      <c r="E1595" s="16" t="str">
        <f aca="false">IF($D1595="","",IFERROR(INDEX(Catalogue!$B$5:$B$304,MATCH($D1595,Catalogue!$A$5:$A$304,0)),"Code produit inconnu"))</f>
        <v/>
      </c>
      <c r="F1595" s="17" t="str">
        <f aca="false">IF($D1595="","",IFERROR(INDEX(Catalogue!$C$5:$C$304,MATCH($D1595,Catalogue!$A$5:$A$304,0)),""))</f>
        <v/>
      </c>
      <c r="G1595" s="10"/>
      <c r="H1595" s="18" t="str">
        <f aca="false">IF(OR($B1595="",$D1595=""),"",IFERROR(INDEX('Tarifs negocies'!$C$5:$C$404,MATCH($B1595&amp;"|"&amp;$D1595,'Tarifs negocies'!$D$5:$D$404,0)),IFERROR(INDEX(Catalogue!$D$5:$D$304,MATCH($D1595,Catalogue!$A$5:$A$304,0))*(1-IFERROR(INDEX(Clients!$F$5:$F$204,MATCH($B1595,Clients!$A$5:$A$204,0)),0)),"")))</f>
        <v/>
      </c>
      <c r="I1595" s="18" t="str">
        <f aca="false">IF(OR($G1595="",$H1595=""),"",$G1595*$H1595)</f>
        <v/>
      </c>
      <c r="J1595" s="15"/>
      <c r="K1595" s="10"/>
    </row>
    <row r="1596" customFormat="false" ht="15" hidden="false" customHeight="false" outlineLevel="0" collapsed="false">
      <c r="A1596" s="15"/>
      <c r="B1596" s="10"/>
      <c r="C1596" s="16" t="str">
        <f aca="false">IF($B1596="","",IFERROR(INDEX(Clients!$B$5:$B$204,MATCH($B1596,Clients!$A$5:$A$204,0)),"Code client inconnu"))</f>
        <v/>
      </c>
      <c r="D1596" s="10"/>
      <c r="E1596" s="16" t="str">
        <f aca="false">IF($D1596="","",IFERROR(INDEX(Catalogue!$B$5:$B$304,MATCH($D1596,Catalogue!$A$5:$A$304,0)),"Code produit inconnu"))</f>
        <v/>
      </c>
      <c r="F1596" s="17" t="str">
        <f aca="false">IF($D1596="","",IFERROR(INDEX(Catalogue!$C$5:$C$304,MATCH($D1596,Catalogue!$A$5:$A$304,0)),""))</f>
        <v/>
      </c>
      <c r="G1596" s="10"/>
      <c r="H1596" s="18" t="str">
        <f aca="false">IF(OR($B1596="",$D1596=""),"",IFERROR(INDEX('Tarifs negocies'!$C$5:$C$404,MATCH($B1596&amp;"|"&amp;$D1596,'Tarifs negocies'!$D$5:$D$404,0)),IFERROR(INDEX(Catalogue!$D$5:$D$304,MATCH($D1596,Catalogue!$A$5:$A$304,0))*(1-IFERROR(INDEX(Clients!$F$5:$F$204,MATCH($B1596,Clients!$A$5:$A$204,0)),0)),"")))</f>
        <v/>
      </c>
      <c r="I1596" s="18" t="str">
        <f aca="false">IF(OR($G1596="",$H1596=""),"",$G1596*$H1596)</f>
        <v/>
      </c>
      <c r="J1596" s="15"/>
      <c r="K1596" s="10"/>
    </row>
    <row r="1597" customFormat="false" ht="15" hidden="false" customHeight="false" outlineLevel="0" collapsed="false">
      <c r="A1597" s="15"/>
      <c r="B1597" s="10"/>
      <c r="C1597" s="16" t="str">
        <f aca="false">IF($B1597="","",IFERROR(INDEX(Clients!$B$5:$B$204,MATCH($B1597,Clients!$A$5:$A$204,0)),"Code client inconnu"))</f>
        <v/>
      </c>
      <c r="D1597" s="10"/>
      <c r="E1597" s="16" t="str">
        <f aca="false">IF($D1597="","",IFERROR(INDEX(Catalogue!$B$5:$B$304,MATCH($D1597,Catalogue!$A$5:$A$304,0)),"Code produit inconnu"))</f>
        <v/>
      </c>
      <c r="F1597" s="17" t="str">
        <f aca="false">IF($D1597="","",IFERROR(INDEX(Catalogue!$C$5:$C$304,MATCH($D1597,Catalogue!$A$5:$A$304,0)),""))</f>
        <v/>
      </c>
      <c r="G1597" s="10"/>
      <c r="H1597" s="18" t="str">
        <f aca="false">IF(OR($B1597="",$D1597=""),"",IFERROR(INDEX('Tarifs negocies'!$C$5:$C$404,MATCH($B1597&amp;"|"&amp;$D1597,'Tarifs negocies'!$D$5:$D$404,0)),IFERROR(INDEX(Catalogue!$D$5:$D$304,MATCH($D1597,Catalogue!$A$5:$A$304,0))*(1-IFERROR(INDEX(Clients!$F$5:$F$204,MATCH($B1597,Clients!$A$5:$A$204,0)),0)),"")))</f>
        <v/>
      </c>
      <c r="I1597" s="18" t="str">
        <f aca="false">IF(OR($G1597="",$H1597=""),"",$G1597*$H1597)</f>
        <v/>
      </c>
      <c r="J1597" s="15"/>
      <c r="K1597" s="10"/>
    </row>
    <row r="1598" customFormat="false" ht="15" hidden="false" customHeight="false" outlineLevel="0" collapsed="false">
      <c r="A1598" s="15"/>
      <c r="B1598" s="10"/>
      <c r="C1598" s="16" t="str">
        <f aca="false">IF($B1598="","",IFERROR(INDEX(Clients!$B$5:$B$204,MATCH($B1598,Clients!$A$5:$A$204,0)),"Code client inconnu"))</f>
        <v/>
      </c>
      <c r="D1598" s="10"/>
      <c r="E1598" s="16" t="str">
        <f aca="false">IF($D1598="","",IFERROR(INDEX(Catalogue!$B$5:$B$304,MATCH($D1598,Catalogue!$A$5:$A$304,0)),"Code produit inconnu"))</f>
        <v/>
      </c>
      <c r="F1598" s="17" t="str">
        <f aca="false">IF($D1598="","",IFERROR(INDEX(Catalogue!$C$5:$C$304,MATCH($D1598,Catalogue!$A$5:$A$304,0)),""))</f>
        <v/>
      </c>
      <c r="G1598" s="10"/>
      <c r="H1598" s="18" t="str">
        <f aca="false">IF(OR($B1598="",$D1598=""),"",IFERROR(INDEX('Tarifs negocies'!$C$5:$C$404,MATCH($B1598&amp;"|"&amp;$D1598,'Tarifs negocies'!$D$5:$D$404,0)),IFERROR(INDEX(Catalogue!$D$5:$D$304,MATCH($D1598,Catalogue!$A$5:$A$304,0))*(1-IFERROR(INDEX(Clients!$F$5:$F$204,MATCH($B1598,Clients!$A$5:$A$204,0)),0)),"")))</f>
        <v/>
      </c>
      <c r="I1598" s="18" t="str">
        <f aca="false">IF(OR($G1598="",$H1598=""),"",$G1598*$H1598)</f>
        <v/>
      </c>
      <c r="J1598" s="15"/>
      <c r="K1598" s="10"/>
    </row>
    <row r="1599" customFormat="false" ht="15" hidden="false" customHeight="false" outlineLevel="0" collapsed="false">
      <c r="A1599" s="15"/>
      <c r="B1599" s="10"/>
      <c r="C1599" s="16" t="str">
        <f aca="false">IF($B1599="","",IFERROR(INDEX(Clients!$B$5:$B$204,MATCH($B1599,Clients!$A$5:$A$204,0)),"Code client inconnu"))</f>
        <v/>
      </c>
      <c r="D1599" s="10"/>
      <c r="E1599" s="16" t="str">
        <f aca="false">IF($D1599="","",IFERROR(INDEX(Catalogue!$B$5:$B$304,MATCH($D1599,Catalogue!$A$5:$A$304,0)),"Code produit inconnu"))</f>
        <v/>
      </c>
      <c r="F1599" s="17" t="str">
        <f aca="false">IF($D1599="","",IFERROR(INDEX(Catalogue!$C$5:$C$304,MATCH($D1599,Catalogue!$A$5:$A$304,0)),""))</f>
        <v/>
      </c>
      <c r="G1599" s="10"/>
      <c r="H1599" s="18" t="str">
        <f aca="false">IF(OR($B1599="",$D1599=""),"",IFERROR(INDEX('Tarifs negocies'!$C$5:$C$404,MATCH($B1599&amp;"|"&amp;$D1599,'Tarifs negocies'!$D$5:$D$404,0)),IFERROR(INDEX(Catalogue!$D$5:$D$304,MATCH($D1599,Catalogue!$A$5:$A$304,0))*(1-IFERROR(INDEX(Clients!$F$5:$F$204,MATCH($B1599,Clients!$A$5:$A$204,0)),0)),"")))</f>
        <v/>
      </c>
      <c r="I1599" s="18" t="str">
        <f aca="false">IF(OR($G1599="",$H1599=""),"",$G1599*$H1599)</f>
        <v/>
      </c>
      <c r="J1599" s="15"/>
      <c r="K1599" s="10"/>
    </row>
    <row r="1600" customFormat="false" ht="15" hidden="false" customHeight="false" outlineLevel="0" collapsed="false">
      <c r="A1600" s="15"/>
      <c r="B1600" s="10"/>
      <c r="C1600" s="16" t="str">
        <f aca="false">IF($B1600="","",IFERROR(INDEX(Clients!$B$5:$B$204,MATCH($B1600,Clients!$A$5:$A$204,0)),"Code client inconnu"))</f>
        <v/>
      </c>
      <c r="D1600" s="10"/>
      <c r="E1600" s="16" t="str">
        <f aca="false">IF($D1600="","",IFERROR(INDEX(Catalogue!$B$5:$B$304,MATCH($D1600,Catalogue!$A$5:$A$304,0)),"Code produit inconnu"))</f>
        <v/>
      </c>
      <c r="F1600" s="17" t="str">
        <f aca="false">IF($D1600="","",IFERROR(INDEX(Catalogue!$C$5:$C$304,MATCH($D1600,Catalogue!$A$5:$A$304,0)),""))</f>
        <v/>
      </c>
      <c r="G1600" s="10"/>
      <c r="H1600" s="18" t="str">
        <f aca="false">IF(OR($B1600="",$D1600=""),"",IFERROR(INDEX('Tarifs negocies'!$C$5:$C$404,MATCH($B1600&amp;"|"&amp;$D1600,'Tarifs negocies'!$D$5:$D$404,0)),IFERROR(INDEX(Catalogue!$D$5:$D$304,MATCH($D1600,Catalogue!$A$5:$A$304,0))*(1-IFERROR(INDEX(Clients!$F$5:$F$204,MATCH($B1600,Clients!$A$5:$A$204,0)),0)),"")))</f>
        <v/>
      </c>
      <c r="I1600" s="18" t="str">
        <f aca="false">IF(OR($G1600="",$H1600=""),"",$G1600*$H1600)</f>
        <v/>
      </c>
      <c r="J1600" s="15"/>
      <c r="K1600" s="10"/>
    </row>
    <row r="1601" customFormat="false" ht="15" hidden="false" customHeight="false" outlineLevel="0" collapsed="false">
      <c r="A1601" s="15"/>
      <c r="B1601" s="10"/>
      <c r="C1601" s="16" t="str">
        <f aca="false">IF($B1601="","",IFERROR(INDEX(Clients!$B$5:$B$204,MATCH($B1601,Clients!$A$5:$A$204,0)),"Code client inconnu"))</f>
        <v/>
      </c>
      <c r="D1601" s="10"/>
      <c r="E1601" s="16" t="str">
        <f aca="false">IF($D1601="","",IFERROR(INDEX(Catalogue!$B$5:$B$304,MATCH($D1601,Catalogue!$A$5:$A$304,0)),"Code produit inconnu"))</f>
        <v/>
      </c>
      <c r="F1601" s="17" t="str">
        <f aca="false">IF($D1601="","",IFERROR(INDEX(Catalogue!$C$5:$C$304,MATCH($D1601,Catalogue!$A$5:$A$304,0)),""))</f>
        <v/>
      </c>
      <c r="G1601" s="10"/>
      <c r="H1601" s="18" t="str">
        <f aca="false">IF(OR($B1601="",$D1601=""),"",IFERROR(INDEX('Tarifs negocies'!$C$5:$C$404,MATCH($B1601&amp;"|"&amp;$D1601,'Tarifs negocies'!$D$5:$D$404,0)),IFERROR(INDEX(Catalogue!$D$5:$D$304,MATCH($D1601,Catalogue!$A$5:$A$304,0))*(1-IFERROR(INDEX(Clients!$F$5:$F$204,MATCH($B1601,Clients!$A$5:$A$204,0)),0)),"")))</f>
        <v/>
      </c>
      <c r="I1601" s="18" t="str">
        <f aca="false">IF(OR($G1601="",$H1601=""),"",$G1601*$H1601)</f>
        <v/>
      </c>
      <c r="J1601" s="15"/>
      <c r="K1601" s="10"/>
    </row>
    <row r="1602" customFormat="false" ht="15" hidden="false" customHeight="false" outlineLevel="0" collapsed="false">
      <c r="A1602" s="15"/>
      <c r="B1602" s="10"/>
      <c r="C1602" s="16" t="str">
        <f aca="false">IF($B1602="","",IFERROR(INDEX(Clients!$B$5:$B$204,MATCH($B1602,Clients!$A$5:$A$204,0)),"Code client inconnu"))</f>
        <v/>
      </c>
      <c r="D1602" s="10"/>
      <c r="E1602" s="16" t="str">
        <f aca="false">IF($D1602="","",IFERROR(INDEX(Catalogue!$B$5:$B$304,MATCH($D1602,Catalogue!$A$5:$A$304,0)),"Code produit inconnu"))</f>
        <v/>
      </c>
      <c r="F1602" s="17" t="str">
        <f aca="false">IF($D1602="","",IFERROR(INDEX(Catalogue!$C$5:$C$304,MATCH($D1602,Catalogue!$A$5:$A$304,0)),""))</f>
        <v/>
      </c>
      <c r="G1602" s="10"/>
      <c r="H1602" s="18" t="str">
        <f aca="false">IF(OR($B1602="",$D1602=""),"",IFERROR(INDEX('Tarifs negocies'!$C$5:$C$404,MATCH($B1602&amp;"|"&amp;$D1602,'Tarifs negocies'!$D$5:$D$404,0)),IFERROR(INDEX(Catalogue!$D$5:$D$304,MATCH($D1602,Catalogue!$A$5:$A$304,0))*(1-IFERROR(INDEX(Clients!$F$5:$F$204,MATCH($B1602,Clients!$A$5:$A$204,0)),0)),"")))</f>
        <v/>
      </c>
      <c r="I1602" s="18" t="str">
        <f aca="false">IF(OR($G1602="",$H1602=""),"",$G1602*$H1602)</f>
        <v/>
      </c>
      <c r="J1602" s="15"/>
      <c r="K1602" s="10"/>
    </row>
    <row r="1603" customFormat="false" ht="15" hidden="false" customHeight="false" outlineLevel="0" collapsed="false">
      <c r="A1603" s="15"/>
      <c r="B1603" s="10"/>
      <c r="C1603" s="16" t="str">
        <f aca="false">IF($B1603="","",IFERROR(INDEX(Clients!$B$5:$B$204,MATCH($B1603,Clients!$A$5:$A$204,0)),"Code client inconnu"))</f>
        <v/>
      </c>
      <c r="D1603" s="10"/>
      <c r="E1603" s="16" t="str">
        <f aca="false">IF($D1603="","",IFERROR(INDEX(Catalogue!$B$5:$B$304,MATCH($D1603,Catalogue!$A$5:$A$304,0)),"Code produit inconnu"))</f>
        <v/>
      </c>
      <c r="F1603" s="17" t="str">
        <f aca="false">IF($D1603="","",IFERROR(INDEX(Catalogue!$C$5:$C$304,MATCH($D1603,Catalogue!$A$5:$A$304,0)),""))</f>
        <v/>
      </c>
      <c r="G1603" s="10"/>
      <c r="H1603" s="18" t="str">
        <f aca="false">IF(OR($B1603="",$D1603=""),"",IFERROR(INDEX('Tarifs negocies'!$C$5:$C$404,MATCH($B1603&amp;"|"&amp;$D1603,'Tarifs negocies'!$D$5:$D$404,0)),IFERROR(INDEX(Catalogue!$D$5:$D$304,MATCH($D1603,Catalogue!$A$5:$A$304,0))*(1-IFERROR(INDEX(Clients!$F$5:$F$204,MATCH($B1603,Clients!$A$5:$A$204,0)),0)),"")))</f>
        <v/>
      </c>
      <c r="I1603" s="18" t="str">
        <f aca="false">IF(OR($G1603="",$H1603=""),"",$G1603*$H1603)</f>
        <v/>
      </c>
      <c r="J1603" s="15"/>
      <c r="K1603" s="10"/>
    </row>
    <row r="1604" customFormat="false" ht="15" hidden="false" customHeight="false" outlineLevel="0" collapsed="false">
      <c r="A1604" s="15"/>
      <c r="B1604" s="10"/>
      <c r="C1604" s="16" t="str">
        <f aca="false">IF($B1604="","",IFERROR(INDEX(Clients!$B$5:$B$204,MATCH($B1604,Clients!$A$5:$A$204,0)),"Code client inconnu"))</f>
        <v/>
      </c>
      <c r="D1604" s="10"/>
      <c r="E1604" s="16" t="str">
        <f aca="false">IF($D1604="","",IFERROR(INDEX(Catalogue!$B$5:$B$304,MATCH($D1604,Catalogue!$A$5:$A$304,0)),"Code produit inconnu"))</f>
        <v/>
      </c>
      <c r="F1604" s="17" t="str">
        <f aca="false">IF($D1604="","",IFERROR(INDEX(Catalogue!$C$5:$C$304,MATCH($D1604,Catalogue!$A$5:$A$304,0)),""))</f>
        <v/>
      </c>
      <c r="G1604" s="10"/>
      <c r="H1604" s="18" t="str">
        <f aca="false">IF(OR($B1604="",$D1604=""),"",IFERROR(INDEX('Tarifs negocies'!$C$5:$C$404,MATCH($B1604&amp;"|"&amp;$D1604,'Tarifs negocies'!$D$5:$D$404,0)),IFERROR(INDEX(Catalogue!$D$5:$D$304,MATCH($D1604,Catalogue!$A$5:$A$304,0))*(1-IFERROR(INDEX(Clients!$F$5:$F$204,MATCH($B1604,Clients!$A$5:$A$204,0)),0)),"")))</f>
        <v/>
      </c>
      <c r="I1604" s="18" t="str">
        <f aca="false">IF(OR($G1604="",$H1604=""),"",$G1604*$H1604)</f>
        <v/>
      </c>
      <c r="J1604" s="15"/>
      <c r="K1604" s="10"/>
    </row>
    <row r="1605" customFormat="false" ht="15" hidden="false" customHeight="false" outlineLevel="0" collapsed="false">
      <c r="A1605" s="15"/>
      <c r="B1605" s="10"/>
      <c r="C1605" s="16" t="str">
        <f aca="false">IF($B1605="","",IFERROR(INDEX(Clients!$B$5:$B$204,MATCH($B1605,Clients!$A$5:$A$204,0)),"Code client inconnu"))</f>
        <v/>
      </c>
      <c r="D1605" s="10"/>
      <c r="E1605" s="16" t="str">
        <f aca="false">IF($D1605="","",IFERROR(INDEX(Catalogue!$B$5:$B$304,MATCH($D1605,Catalogue!$A$5:$A$304,0)),"Code produit inconnu"))</f>
        <v/>
      </c>
      <c r="F1605" s="17" t="str">
        <f aca="false">IF($D1605="","",IFERROR(INDEX(Catalogue!$C$5:$C$304,MATCH($D1605,Catalogue!$A$5:$A$304,0)),""))</f>
        <v/>
      </c>
      <c r="G1605" s="10"/>
      <c r="H1605" s="18" t="str">
        <f aca="false">IF(OR($B1605="",$D1605=""),"",IFERROR(INDEX('Tarifs negocies'!$C$5:$C$404,MATCH($B1605&amp;"|"&amp;$D1605,'Tarifs negocies'!$D$5:$D$404,0)),IFERROR(INDEX(Catalogue!$D$5:$D$304,MATCH($D1605,Catalogue!$A$5:$A$304,0))*(1-IFERROR(INDEX(Clients!$F$5:$F$204,MATCH($B1605,Clients!$A$5:$A$204,0)),0)),"")))</f>
        <v/>
      </c>
      <c r="I1605" s="18" t="str">
        <f aca="false">IF(OR($G1605="",$H1605=""),"",$G1605*$H1605)</f>
        <v/>
      </c>
      <c r="J1605" s="15"/>
      <c r="K1605" s="10"/>
    </row>
    <row r="1606" customFormat="false" ht="15" hidden="false" customHeight="false" outlineLevel="0" collapsed="false">
      <c r="A1606" s="15"/>
      <c r="B1606" s="10"/>
      <c r="C1606" s="16" t="str">
        <f aca="false">IF($B1606="","",IFERROR(INDEX(Clients!$B$5:$B$204,MATCH($B1606,Clients!$A$5:$A$204,0)),"Code client inconnu"))</f>
        <v/>
      </c>
      <c r="D1606" s="10"/>
      <c r="E1606" s="16" t="str">
        <f aca="false">IF($D1606="","",IFERROR(INDEX(Catalogue!$B$5:$B$304,MATCH($D1606,Catalogue!$A$5:$A$304,0)),"Code produit inconnu"))</f>
        <v/>
      </c>
      <c r="F1606" s="17" t="str">
        <f aca="false">IF($D1606="","",IFERROR(INDEX(Catalogue!$C$5:$C$304,MATCH($D1606,Catalogue!$A$5:$A$304,0)),""))</f>
        <v/>
      </c>
      <c r="G1606" s="10"/>
      <c r="H1606" s="18" t="str">
        <f aca="false">IF(OR($B1606="",$D1606=""),"",IFERROR(INDEX('Tarifs negocies'!$C$5:$C$404,MATCH($B1606&amp;"|"&amp;$D1606,'Tarifs negocies'!$D$5:$D$404,0)),IFERROR(INDEX(Catalogue!$D$5:$D$304,MATCH($D1606,Catalogue!$A$5:$A$304,0))*(1-IFERROR(INDEX(Clients!$F$5:$F$204,MATCH($B1606,Clients!$A$5:$A$204,0)),0)),"")))</f>
        <v/>
      </c>
      <c r="I1606" s="18" t="str">
        <f aca="false">IF(OR($G1606="",$H1606=""),"",$G1606*$H1606)</f>
        <v/>
      </c>
      <c r="J1606" s="15"/>
      <c r="K1606" s="10"/>
    </row>
    <row r="1607" customFormat="false" ht="15" hidden="false" customHeight="false" outlineLevel="0" collapsed="false">
      <c r="A1607" s="15"/>
      <c r="B1607" s="10"/>
      <c r="C1607" s="16" t="str">
        <f aca="false">IF($B1607="","",IFERROR(INDEX(Clients!$B$5:$B$204,MATCH($B1607,Clients!$A$5:$A$204,0)),"Code client inconnu"))</f>
        <v/>
      </c>
      <c r="D1607" s="10"/>
      <c r="E1607" s="16" t="str">
        <f aca="false">IF($D1607="","",IFERROR(INDEX(Catalogue!$B$5:$B$304,MATCH($D1607,Catalogue!$A$5:$A$304,0)),"Code produit inconnu"))</f>
        <v/>
      </c>
      <c r="F1607" s="17" t="str">
        <f aca="false">IF($D1607="","",IFERROR(INDEX(Catalogue!$C$5:$C$304,MATCH($D1607,Catalogue!$A$5:$A$304,0)),""))</f>
        <v/>
      </c>
      <c r="G1607" s="10"/>
      <c r="H1607" s="18" t="str">
        <f aca="false">IF(OR($B1607="",$D1607=""),"",IFERROR(INDEX('Tarifs negocies'!$C$5:$C$404,MATCH($B1607&amp;"|"&amp;$D1607,'Tarifs negocies'!$D$5:$D$404,0)),IFERROR(INDEX(Catalogue!$D$5:$D$304,MATCH($D1607,Catalogue!$A$5:$A$304,0))*(1-IFERROR(INDEX(Clients!$F$5:$F$204,MATCH($B1607,Clients!$A$5:$A$204,0)),0)),"")))</f>
        <v/>
      </c>
      <c r="I1607" s="18" t="str">
        <f aca="false">IF(OR($G1607="",$H1607=""),"",$G1607*$H1607)</f>
        <v/>
      </c>
      <c r="J1607" s="15"/>
      <c r="K1607" s="10"/>
    </row>
    <row r="1608" customFormat="false" ht="15" hidden="false" customHeight="false" outlineLevel="0" collapsed="false">
      <c r="A1608" s="15"/>
      <c r="B1608" s="10"/>
      <c r="C1608" s="16" t="str">
        <f aca="false">IF($B1608="","",IFERROR(INDEX(Clients!$B$5:$B$204,MATCH($B1608,Clients!$A$5:$A$204,0)),"Code client inconnu"))</f>
        <v/>
      </c>
      <c r="D1608" s="10"/>
      <c r="E1608" s="16" t="str">
        <f aca="false">IF($D1608="","",IFERROR(INDEX(Catalogue!$B$5:$B$304,MATCH($D1608,Catalogue!$A$5:$A$304,0)),"Code produit inconnu"))</f>
        <v/>
      </c>
      <c r="F1608" s="17" t="str">
        <f aca="false">IF($D1608="","",IFERROR(INDEX(Catalogue!$C$5:$C$304,MATCH($D1608,Catalogue!$A$5:$A$304,0)),""))</f>
        <v/>
      </c>
      <c r="G1608" s="10"/>
      <c r="H1608" s="18" t="str">
        <f aca="false">IF(OR($B1608="",$D1608=""),"",IFERROR(INDEX('Tarifs negocies'!$C$5:$C$404,MATCH($B1608&amp;"|"&amp;$D1608,'Tarifs negocies'!$D$5:$D$404,0)),IFERROR(INDEX(Catalogue!$D$5:$D$304,MATCH($D1608,Catalogue!$A$5:$A$304,0))*(1-IFERROR(INDEX(Clients!$F$5:$F$204,MATCH($B1608,Clients!$A$5:$A$204,0)),0)),"")))</f>
        <v/>
      </c>
      <c r="I1608" s="18" t="str">
        <f aca="false">IF(OR($G1608="",$H1608=""),"",$G1608*$H1608)</f>
        <v/>
      </c>
      <c r="J1608" s="15"/>
      <c r="K1608" s="10"/>
    </row>
    <row r="1609" customFormat="false" ht="15" hidden="false" customHeight="false" outlineLevel="0" collapsed="false">
      <c r="A1609" s="15"/>
      <c r="B1609" s="10"/>
      <c r="C1609" s="16" t="str">
        <f aca="false">IF($B1609="","",IFERROR(INDEX(Clients!$B$5:$B$204,MATCH($B1609,Clients!$A$5:$A$204,0)),"Code client inconnu"))</f>
        <v/>
      </c>
      <c r="D1609" s="10"/>
      <c r="E1609" s="16" t="str">
        <f aca="false">IF($D1609="","",IFERROR(INDEX(Catalogue!$B$5:$B$304,MATCH($D1609,Catalogue!$A$5:$A$304,0)),"Code produit inconnu"))</f>
        <v/>
      </c>
      <c r="F1609" s="17" t="str">
        <f aca="false">IF($D1609="","",IFERROR(INDEX(Catalogue!$C$5:$C$304,MATCH($D1609,Catalogue!$A$5:$A$304,0)),""))</f>
        <v/>
      </c>
      <c r="G1609" s="10"/>
      <c r="H1609" s="18" t="str">
        <f aca="false">IF(OR($B1609="",$D1609=""),"",IFERROR(INDEX('Tarifs negocies'!$C$5:$C$404,MATCH($B1609&amp;"|"&amp;$D1609,'Tarifs negocies'!$D$5:$D$404,0)),IFERROR(INDEX(Catalogue!$D$5:$D$304,MATCH($D1609,Catalogue!$A$5:$A$304,0))*(1-IFERROR(INDEX(Clients!$F$5:$F$204,MATCH($B1609,Clients!$A$5:$A$204,0)),0)),"")))</f>
        <v/>
      </c>
      <c r="I1609" s="18" t="str">
        <f aca="false">IF(OR($G1609="",$H1609=""),"",$G1609*$H1609)</f>
        <v/>
      </c>
      <c r="J1609" s="15"/>
      <c r="K1609" s="10"/>
    </row>
    <row r="1610" customFormat="false" ht="15" hidden="false" customHeight="false" outlineLevel="0" collapsed="false">
      <c r="A1610" s="15"/>
      <c r="B1610" s="10"/>
      <c r="C1610" s="16" t="str">
        <f aca="false">IF($B1610="","",IFERROR(INDEX(Clients!$B$5:$B$204,MATCH($B1610,Clients!$A$5:$A$204,0)),"Code client inconnu"))</f>
        <v/>
      </c>
      <c r="D1610" s="10"/>
      <c r="E1610" s="16" t="str">
        <f aca="false">IF($D1610="","",IFERROR(INDEX(Catalogue!$B$5:$B$304,MATCH($D1610,Catalogue!$A$5:$A$304,0)),"Code produit inconnu"))</f>
        <v/>
      </c>
      <c r="F1610" s="17" t="str">
        <f aca="false">IF($D1610="","",IFERROR(INDEX(Catalogue!$C$5:$C$304,MATCH($D1610,Catalogue!$A$5:$A$304,0)),""))</f>
        <v/>
      </c>
      <c r="G1610" s="10"/>
      <c r="H1610" s="18" t="str">
        <f aca="false">IF(OR($B1610="",$D1610=""),"",IFERROR(INDEX('Tarifs negocies'!$C$5:$C$404,MATCH($B1610&amp;"|"&amp;$D1610,'Tarifs negocies'!$D$5:$D$404,0)),IFERROR(INDEX(Catalogue!$D$5:$D$304,MATCH($D1610,Catalogue!$A$5:$A$304,0))*(1-IFERROR(INDEX(Clients!$F$5:$F$204,MATCH($B1610,Clients!$A$5:$A$204,0)),0)),"")))</f>
        <v/>
      </c>
      <c r="I1610" s="18" t="str">
        <f aca="false">IF(OR($G1610="",$H1610=""),"",$G1610*$H1610)</f>
        <v/>
      </c>
      <c r="J1610" s="15"/>
      <c r="K1610" s="10"/>
    </row>
    <row r="1611" customFormat="false" ht="15" hidden="false" customHeight="false" outlineLevel="0" collapsed="false">
      <c r="A1611" s="15"/>
      <c r="B1611" s="10"/>
      <c r="C1611" s="16" t="str">
        <f aca="false">IF($B1611="","",IFERROR(INDEX(Clients!$B$5:$B$204,MATCH($B1611,Clients!$A$5:$A$204,0)),"Code client inconnu"))</f>
        <v/>
      </c>
      <c r="D1611" s="10"/>
      <c r="E1611" s="16" t="str">
        <f aca="false">IF($D1611="","",IFERROR(INDEX(Catalogue!$B$5:$B$304,MATCH($D1611,Catalogue!$A$5:$A$304,0)),"Code produit inconnu"))</f>
        <v/>
      </c>
      <c r="F1611" s="17" t="str">
        <f aca="false">IF($D1611="","",IFERROR(INDEX(Catalogue!$C$5:$C$304,MATCH($D1611,Catalogue!$A$5:$A$304,0)),""))</f>
        <v/>
      </c>
      <c r="G1611" s="10"/>
      <c r="H1611" s="18" t="str">
        <f aca="false">IF(OR($B1611="",$D1611=""),"",IFERROR(INDEX('Tarifs negocies'!$C$5:$C$404,MATCH($B1611&amp;"|"&amp;$D1611,'Tarifs negocies'!$D$5:$D$404,0)),IFERROR(INDEX(Catalogue!$D$5:$D$304,MATCH($D1611,Catalogue!$A$5:$A$304,0))*(1-IFERROR(INDEX(Clients!$F$5:$F$204,MATCH($B1611,Clients!$A$5:$A$204,0)),0)),"")))</f>
        <v/>
      </c>
      <c r="I1611" s="18" t="str">
        <f aca="false">IF(OR($G1611="",$H1611=""),"",$G1611*$H1611)</f>
        <v/>
      </c>
      <c r="J1611" s="15"/>
      <c r="K1611" s="10"/>
    </row>
    <row r="1612" customFormat="false" ht="15" hidden="false" customHeight="false" outlineLevel="0" collapsed="false">
      <c r="A1612" s="15"/>
      <c r="B1612" s="10"/>
      <c r="C1612" s="16" t="str">
        <f aca="false">IF($B1612="","",IFERROR(INDEX(Clients!$B$5:$B$204,MATCH($B1612,Clients!$A$5:$A$204,0)),"Code client inconnu"))</f>
        <v/>
      </c>
      <c r="D1612" s="10"/>
      <c r="E1612" s="16" t="str">
        <f aca="false">IF($D1612="","",IFERROR(INDEX(Catalogue!$B$5:$B$304,MATCH($D1612,Catalogue!$A$5:$A$304,0)),"Code produit inconnu"))</f>
        <v/>
      </c>
      <c r="F1612" s="17" t="str">
        <f aca="false">IF($D1612="","",IFERROR(INDEX(Catalogue!$C$5:$C$304,MATCH($D1612,Catalogue!$A$5:$A$304,0)),""))</f>
        <v/>
      </c>
      <c r="G1612" s="10"/>
      <c r="H1612" s="18" t="str">
        <f aca="false">IF(OR($B1612="",$D1612=""),"",IFERROR(INDEX('Tarifs negocies'!$C$5:$C$404,MATCH($B1612&amp;"|"&amp;$D1612,'Tarifs negocies'!$D$5:$D$404,0)),IFERROR(INDEX(Catalogue!$D$5:$D$304,MATCH($D1612,Catalogue!$A$5:$A$304,0))*(1-IFERROR(INDEX(Clients!$F$5:$F$204,MATCH($B1612,Clients!$A$5:$A$204,0)),0)),"")))</f>
        <v/>
      </c>
      <c r="I1612" s="18" t="str">
        <f aca="false">IF(OR($G1612="",$H1612=""),"",$G1612*$H1612)</f>
        <v/>
      </c>
      <c r="J1612" s="15"/>
      <c r="K1612" s="10"/>
    </row>
    <row r="1613" customFormat="false" ht="15" hidden="false" customHeight="false" outlineLevel="0" collapsed="false">
      <c r="A1613" s="15"/>
      <c r="B1613" s="10"/>
      <c r="C1613" s="16" t="str">
        <f aca="false">IF($B1613="","",IFERROR(INDEX(Clients!$B$5:$B$204,MATCH($B1613,Clients!$A$5:$A$204,0)),"Code client inconnu"))</f>
        <v/>
      </c>
      <c r="D1613" s="10"/>
      <c r="E1613" s="16" t="str">
        <f aca="false">IF($D1613="","",IFERROR(INDEX(Catalogue!$B$5:$B$304,MATCH($D1613,Catalogue!$A$5:$A$304,0)),"Code produit inconnu"))</f>
        <v/>
      </c>
      <c r="F1613" s="17" t="str">
        <f aca="false">IF($D1613="","",IFERROR(INDEX(Catalogue!$C$5:$C$304,MATCH($D1613,Catalogue!$A$5:$A$304,0)),""))</f>
        <v/>
      </c>
      <c r="G1613" s="10"/>
      <c r="H1613" s="18" t="str">
        <f aca="false">IF(OR($B1613="",$D1613=""),"",IFERROR(INDEX('Tarifs negocies'!$C$5:$C$404,MATCH($B1613&amp;"|"&amp;$D1613,'Tarifs negocies'!$D$5:$D$404,0)),IFERROR(INDEX(Catalogue!$D$5:$D$304,MATCH($D1613,Catalogue!$A$5:$A$304,0))*(1-IFERROR(INDEX(Clients!$F$5:$F$204,MATCH($B1613,Clients!$A$5:$A$204,0)),0)),"")))</f>
        <v/>
      </c>
      <c r="I1613" s="18" t="str">
        <f aca="false">IF(OR($G1613="",$H1613=""),"",$G1613*$H1613)</f>
        <v/>
      </c>
      <c r="J1613" s="15"/>
      <c r="K1613" s="10"/>
    </row>
    <row r="1614" customFormat="false" ht="15" hidden="false" customHeight="false" outlineLevel="0" collapsed="false">
      <c r="A1614" s="15"/>
      <c r="B1614" s="10"/>
      <c r="C1614" s="16" t="str">
        <f aca="false">IF($B1614="","",IFERROR(INDEX(Clients!$B$5:$B$204,MATCH($B1614,Clients!$A$5:$A$204,0)),"Code client inconnu"))</f>
        <v/>
      </c>
      <c r="D1614" s="10"/>
      <c r="E1614" s="16" t="str">
        <f aca="false">IF($D1614="","",IFERROR(INDEX(Catalogue!$B$5:$B$304,MATCH($D1614,Catalogue!$A$5:$A$304,0)),"Code produit inconnu"))</f>
        <v/>
      </c>
      <c r="F1614" s="17" t="str">
        <f aca="false">IF($D1614="","",IFERROR(INDEX(Catalogue!$C$5:$C$304,MATCH($D1614,Catalogue!$A$5:$A$304,0)),""))</f>
        <v/>
      </c>
      <c r="G1614" s="10"/>
      <c r="H1614" s="18" t="str">
        <f aca="false">IF(OR($B1614="",$D1614=""),"",IFERROR(INDEX('Tarifs negocies'!$C$5:$C$404,MATCH($B1614&amp;"|"&amp;$D1614,'Tarifs negocies'!$D$5:$D$404,0)),IFERROR(INDEX(Catalogue!$D$5:$D$304,MATCH($D1614,Catalogue!$A$5:$A$304,0))*(1-IFERROR(INDEX(Clients!$F$5:$F$204,MATCH($B1614,Clients!$A$5:$A$204,0)),0)),"")))</f>
        <v/>
      </c>
      <c r="I1614" s="18" t="str">
        <f aca="false">IF(OR($G1614="",$H1614=""),"",$G1614*$H1614)</f>
        <v/>
      </c>
      <c r="J1614" s="15"/>
      <c r="K1614" s="10"/>
    </row>
    <row r="1615" customFormat="false" ht="15" hidden="false" customHeight="false" outlineLevel="0" collapsed="false">
      <c r="A1615" s="15"/>
      <c r="B1615" s="10"/>
      <c r="C1615" s="16" t="str">
        <f aca="false">IF($B1615="","",IFERROR(INDEX(Clients!$B$5:$B$204,MATCH($B1615,Clients!$A$5:$A$204,0)),"Code client inconnu"))</f>
        <v/>
      </c>
      <c r="D1615" s="10"/>
      <c r="E1615" s="16" t="str">
        <f aca="false">IF($D1615="","",IFERROR(INDEX(Catalogue!$B$5:$B$304,MATCH($D1615,Catalogue!$A$5:$A$304,0)),"Code produit inconnu"))</f>
        <v/>
      </c>
      <c r="F1615" s="17" t="str">
        <f aca="false">IF($D1615="","",IFERROR(INDEX(Catalogue!$C$5:$C$304,MATCH($D1615,Catalogue!$A$5:$A$304,0)),""))</f>
        <v/>
      </c>
      <c r="G1615" s="10"/>
      <c r="H1615" s="18" t="str">
        <f aca="false">IF(OR($B1615="",$D1615=""),"",IFERROR(INDEX('Tarifs negocies'!$C$5:$C$404,MATCH($B1615&amp;"|"&amp;$D1615,'Tarifs negocies'!$D$5:$D$404,0)),IFERROR(INDEX(Catalogue!$D$5:$D$304,MATCH($D1615,Catalogue!$A$5:$A$304,0))*(1-IFERROR(INDEX(Clients!$F$5:$F$204,MATCH($B1615,Clients!$A$5:$A$204,0)),0)),"")))</f>
        <v/>
      </c>
      <c r="I1615" s="18" t="str">
        <f aca="false">IF(OR($G1615="",$H1615=""),"",$G1615*$H1615)</f>
        <v/>
      </c>
      <c r="J1615" s="15"/>
      <c r="K1615" s="10"/>
    </row>
    <row r="1616" customFormat="false" ht="15" hidden="false" customHeight="false" outlineLevel="0" collapsed="false">
      <c r="A1616" s="15"/>
      <c r="B1616" s="10"/>
      <c r="C1616" s="16" t="str">
        <f aca="false">IF($B1616="","",IFERROR(INDEX(Clients!$B$5:$B$204,MATCH($B1616,Clients!$A$5:$A$204,0)),"Code client inconnu"))</f>
        <v/>
      </c>
      <c r="D1616" s="10"/>
      <c r="E1616" s="16" t="str">
        <f aca="false">IF($D1616="","",IFERROR(INDEX(Catalogue!$B$5:$B$304,MATCH($D1616,Catalogue!$A$5:$A$304,0)),"Code produit inconnu"))</f>
        <v/>
      </c>
      <c r="F1616" s="17" t="str">
        <f aca="false">IF($D1616="","",IFERROR(INDEX(Catalogue!$C$5:$C$304,MATCH($D1616,Catalogue!$A$5:$A$304,0)),""))</f>
        <v/>
      </c>
      <c r="G1616" s="10"/>
      <c r="H1616" s="18" t="str">
        <f aca="false">IF(OR($B1616="",$D1616=""),"",IFERROR(INDEX('Tarifs negocies'!$C$5:$C$404,MATCH($B1616&amp;"|"&amp;$D1616,'Tarifs negocies'!$D$5:$D$404,0)),IFERROR(INDEX(Catalogue!$D$5:$D$304,MATCH($D1616,Catalogue!$A$5:$A$304,0))*(1-IFERROR(INDEX(Clients!$F$5:$F$204,MATCH($B1616,Clients!$A$5:$A$204,0)),0)),"")))</f>
        <v/>
      </c>
      <c r="I1616" s="18" t="str">
        <f aca="false">IF(OR($G1616="",$H1616=""),"",$G1616*$H1616)</f>
        <v/>
      </c>
      <c r="J1616" s="15"/>
      <c r="K1616" s="10"/>
    </row>
    <row r="1617" customFormat="false" ht="15" hidden="false" customHeight="false" outlineLevel="0" collapsed="false">
      <c r="A1617" s="15"/>
      <c r="B1617" s="10"/>
      <c r="C1617" s="16" t="str">
        <f aca="false">IF($B1617="","",IFERROR(INDEX(Clients!$B$5:$B$204,MATCH($B1617,Clients!$A$5:$A$204,0)),"Code client inconnu"))</f>
        <v/>
      </c>
      <c r="D1617" s="10"/>
      <c r="E1617" s="16" t="str">
        <f aca="false">IF($D1617="","",IFERROR(INDEX(Catalogue!$B$5:$B$304,MATCH($D1617,Catalogue!$A$5:$A$304,0)),"Code produit inconnu"))</f>
        <v/>
      </c>
      <c r="F1617" s="17" t="str">
        <f aca="false">IF($D1617="","",IFERROR(INDEX(Catalogue!$C$5:$C$304,MATCH($D1617,Catalogue!$A$5:$A$304,0)),""))</f>
        <v/>
      </c>
      <c r="G1617" s="10"/>
      <c r="H1617" s="18" t="str">
        <f aca="false">IF(OR($B1617="",$D1617=""),"",IFERROR(INDEX('Tarifs negocies'!$C$5:$C$404,MATCH($B1617&amp;"|"&amp;$D1617,'Tarifs negocies'!$D$5:$D$404,0)),IFERROR(INDEX(Catalogue!$D$5:$D$304,MATCH($D1617,Catalogue!$A$5:$A$304,0))*(1-IFERROR(INDEX(Clients!$F$5:$F$204,MATCH($B1617,Clients!$A$5:$A$204,0)),0)),"")))</f>
        <v/>
      </c>
      <c r="I1617" s="18" t="str">
        <f aca="false">IF(OR($G1617="",$H1617=""),"",$G1617*$H1617)</f>
        <v/>
      </c>
      <c r="J1617" s="15"/>
      <c r="K1617" s="10"/>
    </row>
    <row r="1618" customFormat="false" ht="15" hidden="false" customHeight="false" outlineLevel="0" collapsed="false">
      <c r="A1618" s="15"/>
      <c r="B1618" s="10"/>
      <c r="C1618" s="16" t="str">
        <f aca="false">IF($B1618="","",IFERROR(INDEX(Clients!$B$5:$B$204,MATCH($B1618,Clients!$A$5:$A$204,0)),"Code client inconnu"))</f>
        <v/>
      </c>
      <c r="D1618" s="10"/>
      <c r="E1618" s="16" t="str">
        <f aca="false">IF($D1618="","",IFERROR(INDEX(Catalogue!$B$5:$B$304,MATCH($D1618,Catalogue!$A$5:$A$304,0)),"Code produit inconnu"))</f>
        <v/>
      </c>
      <c r="F1618" s="17" t="str">
        <f aca="false">IF($D1618="","",IFERROR(INDEX(Catalogue!$C$5:$C$304,MATCH($D1618,Catalogue!$A$5:$A$304,0)),""))</f>
        <v/>
      </c>
      <c r="G1618" s="10"/>
      <c r="H1618" s="18" t="str">
        <f aca="false">IF(OR($B1618="",$D1618=""),"",IFERROR(INDEX('Tarifs negocies'!$C$5:$C$404,MATCH($B1618&amp;"|"&amp;$D1618,'Tarifs negocies'!$D$5:$D$404,0)),IFERROR(INDEX(Catalogue!$D$5:$D$304,MATCH($D1618,Catalogue!$A$5:$A$304,0))*(1-IFERROR(INDEX(Clients!$F$5:$F$204,MATCH($B1618,Clients!$A$5:$A$204,0)),0)),"")))</f>
        <v/>
      </c>
      <c r="I1618" s="18" t="str">
        <f aca="false">IF(OR($G1618="",$H1618=""),"",$G1618*$H1618)</f>
        <v/>
      </c>
      <c r="J1618" s="15"/>
      <c r="K1618" s="10"/>
    </row>
    <row r="1619" customFormat="false" ht="15" hidden="false" customHeight="false" outlineLevel="0" collapsed="false">
      <c r="A1619" s="15"/>
      <c r="B1619" s="10"/>
      <c r="C1619" s="16" t="str">
        <f aca="false">IF($B1619="","",IFERROR(INDEX(Clients!$B$5:$B$204,MATCH($B1619,Clients!$A$5:$A$204,0)),"Code client inconnu"))</f>
        <v/>
      </c>
      <c r="D1619" s="10"/>
      <c r="E1619" s="16" t="str">
        <f aca="false">IF($D1619="","",IFERROR(INDEX(Catalogue!$B$5:$B$304,MATCH($D1619,Catalogue!$A$5:$A$304,0)),"Code produit inconnu"))</f>
        <v/>
      </c>
      <c r="F1619" s="17" t="str">
        <f aca="false">IF($D1619="","",IFERROR(INDEX(Catalogue!$C$5:$C$304,MATCH($D1619,Catalogue!$A$5:$A$304,0)),""))</f>
        <v/>
      </c>
      <c r="G1619" s="10"/>
      <c r="H1619" s="18" t="str">
        <f aca="false">IF(OR($B1619="",$D1619=""),"",IFERROR(INDEX('Tarifs negocies'!$C$5:$C$404,MATCH($B1619&amp;"|"&amp;$D1619,'Tarifs negocies'!$D$5:$D$404,0)),IFERROR(INDEX(Catalogue!$D$5:$D$304,MATCH($D1619,Catalogue!$A$5:$A$304,0))*(1-IFERROR(INDEX(Clients!$F$5:$F$204,MATCH($B1619,Clients!$A$5:$A$204,0)),0)),"")))</f>
        <v/>
      </c>
      <c r="I1619" s="18" t="str">
        <f aca="false">IF(OR($G1619="",$H1619=""),"",$G1619*$H1619)</f>
        <v/>
      </c>
      <c r="J1619" s="15"/>
      <c r="K1619" s="10"/>
    </row>
    <row r="1620" customFormat="false" ht="15" hidden="false" customHeight="false" outlineLevel="0" collapsed="false">
      <c r="A1620" s="15"/>
      <c r="B1620" s="10"/>
      <c r="C1620" s="16" t="str">
        <f aca="false">IF($B1620="","",IFERROR(INDEX(Clients!$B$5:$B$204,MATCH($B1620,Clients!$A$5:$A$204,0)),"Code client inconnu"))</f>
        <v/>
      </c>
      <c r="D1620" s="10"/>
      <c r="E1620" s="16" t="str">
        <f aca="false">IF($D1620="","",IFERROR(INDEX(Catalogue!$B$5:$B$304,MATCH($D1620,Catalogue!$A$5:$A$304,0)),"Code produit inconnu"))</f>
        <v/>
      </c>
      <c r="F1620" s="17" t="str">
        <f aca="false">IF($D1620="","",IFERROR(INDEX(Catalogue!$C$5:$C$304,MATCH($D1620,Catalogue!$A$5:$A$304,0)),""))</f>
        <v/>
      </c>
      <c r="G1620" s="10"/>
      <c r="H1620" s="18" t="str">
        <f aca="false">IF(OR($B1620="",$D1620=""),"",IFERROR(INDEX('Tarifs negocies'!$C$5:$C$404,MATCH($B1620&amp;"|"&amp;$D1620,'Tarifs negocies'!$D$5:$D$404,0)),IFERROR(INDEX(Catalogue!$D$5:$D$304,MATCH($D1620,Catalogue!$A$5:$A$304,0))*(1-IFERROR(INDEX(Clients!$F$5:$F$204,MATCH($B1620,Clients!$A$5:$A$204,0)),0)),"")))</f>
        <v/>
      </c>
      <c r="I1620" s="18" t="str">
        <f aca="false">IF(OR($G1620="",$H1620=""),"",$G1620*$H1620)</f>
        <v/>
      </c>
      <c r="J1620" s="15"/>
      <c r="K1620" s="10"/>
    </row>
    <row r="1621" customFormat="false" ht="15" hidden="false" customHeight="false" outlineLevel="0" collapsed="false">
      <c r="A1621" s="15"/>
      <c r="B1621" s="10"/>
      <c r="C1621" s="16" t="str">
        <f aca="false">IF($B1621="","",IFERROR(INDEX(Clients!$B$5:$B$204,MATCH($B1621,Clients!$A$5:$A$204,0)),"Code client inconnu"))</f>
        <v/>
      </c>
      <c r="D1621" s="10"/>
      <c r="E1621" s="16" t="str">
        <f aca="false">IF($D1621="","",IFERROR(INDEX(Catalogue!$B$5:$B$304,MATCH($D1621,Catalogue!$A$5:$A$304,0)),"Code produit inconnu"))</f>
        <v/>
      </c>
      <c r="F1621" s="17" t="str">
        <f aca="false">IF($D1621="","",IFERROR(INDEX(Catalogue!$C$5:$C$304,MATCH($D1621,Catalogue!$A$5:$A$304,0)),""))</f>
        <v/>
      </c>
      <c r="G1621" s="10"/>
      <c r="H1621" s="18" t="str">
        <f aca="false">IF(OR($B1621="",$D1621=""),"",IFERROR(INDEX('Tarifs negocies'!$C$5:$C$404,MATCH($B1621&amp;"|"&amp;$D1621,'Tarifs negocies'!$D$5:$D$404,0)),IFERROR(INDEX(Catalogue!$D$5:$D$304,MATCH($D1621,Catalogue!$A$5:$A$304,0))*(1-IFERROR(INDEX(Clients!$F$5:$F$204,MATCH($B1621,Clients!$A$5:$A$204,0)),0)),"")))</f>
        <v/>
      </c>
      <c r="I1621" s="18" t="str">
        <f aca="false">IF(OR($G1621="",$H1621=""),"",$G1621*$H1621)</f>
        <v/>
      </c>
      <c r="J1621" s="15"/>
      <c r="K1621" s="10"/>
    </row>
    <row r="1622" customFormat="false" ht="15" hidden="false" customHeight="false" outlineLevel="0" collapsed="false">
      <c r="A1622" s="15"/>
      <c r="B1622" s="10"/>
      <c r="C1622" s="16" t="str">
        <f aca="false">IF($B1622="","",IFERROR(INDEX(Clients!$B$5:$B$204,MATCH($B1622,Clients!$A$5:$A$204,0)),"Code client inconnu"))</f>
        <v/>
      </c>
      <c r="D1622" s="10"/>
      <c r="E1622" s="16" t="str">
        <f aca="false">IF($D1622="","",IFERROR(INDEX(Catalogue!$B$5:$B$304,MATCH($D1622,Catalogue!$A$5:$A$304,0)),"Code produit inconnu"))</f>
        <v/>
      </c>
      <c r="F1622" s="17" t="str">
        <f aca="false">IF($D1622="","",IFERROR(INDEX(Catalogue!$C$5:$C$304,MATCH($D1622,Catalogue!$A$5:$A$304,0)),""))</f>
        <v/>
      </c>
      <c r="G1622" s="10"/>
      <c r="H1622" s="18" t="str">
        <f aca="false">IF(OR($B1622="",$D1622=""),"",IFERROR(INDEX('Tarifs negocies'!$C$5:$C$404,MATCH($B1622&amp;"|"&amp;$D1622,'Tarifs negocies'!$D$5:$D$404,0)),IFERROR(INDEX(Catalogue!$D$5:$D$304,MATCH($D1622,Catalogue!$A$5:$A$304,0))*(1-IFERROR(INDEX(Clients!$F$5:$F$204,MATCH($B1622,Clients!$A$5:$A$204,0)),0)),"")))</f>
        <v/>
      </c>
      <c r="I1622" s="18" t="str">
        <f aca="false">IF(OR($G1622="",$H1622=""),"",$G1622*$H1622)</f>
        <v/>
      </c>
      <c r="J1622" s="15"/>
      <c r="K1622" s="10"/>
    </row>
    <row r="1623" customFormat="false" ht="15" hidden="false" customHeight="false" outlineLevel="0" collapsed="false">
      <c r="A1623" s="15"/>
      <c r="B1623" s="10"/>
      <c r="C1623" s="16" t="str">
        <f aca="false">IF($B1623="","",IFERROR(INDEX(Clients!$B$5:$B$204,MATCH($B1623,Clients!$A$5:$A$204,0)),"Code client inconnu"))</f>
        <v/>
      </c>
      <c r="D1623" s="10"/>
      <c r="E1623" s="16" t="str">
        <f aca="false">IF($D1623="","",IFERROR(INDEX(Catalogue!$B$5:$B$304,MATCH($D1623,Catalogue!$A$5:$A$304,0)),"Code produit inconnu"))</f>
        <v/>
      </c>
      <c r="F1623" s="17" t="str">
        <f aca="false">IF($D1623="","",IFERROR(INDEX(Catalogue!$C$5:$C$304,MATCH($D1623,Catalogue!$A$5:$A$304,0)),""))</f>
        <v/>
      </c>
      <c r="G1623" s="10"/>
      <c r="H1623" s="18" t="str">
        <f aca="false">IF(OR($B1623="",$D1623=""),"",IFERROR(INDEX('Tarifs negocies'!$C$5:$C$404,MATCH($B1623&amp;"|"&amp;$D1623,'Tarifs negocies'!$D$5:$D$404,0)),IFERROR(INDEX(Catalogue!$D$5:$D$304,MATCH($D1623,Catalogue!$A$5:$A$304,0))*(1-IFERROR(INDEX(Clients!$F$5:$F$204,MATCH($B1623,Clients!$A$5:$A$204,0)),0)),"")))</f>
        <v/>
      </c>
      <c r="I1623" s="18" t="str">
        <f aca="false">IF(OR($G1623="",$H1623=""),"",$G1623*$H1623)</f>
        <v/>
      </c>
      <c r="J1623" s="15"/>
      <c r="K1623" s="10"/>
    </row>
    <row r="1624" customFormat="false" ht="15" hidden="false" customHeight="false" outlineLevel="0" collapsed="false">
      <c r="A1624" s="15"/>
      <c r="B1624" s="10"/>
      <c r="C1624" s="16" t="str">
        <f aca="false">IF($B1624="","",IFERROR(INDEX(Clients!$B$5:$B$204,MATCH($B1624,Clients!$A$5:$A$204,0)),"Code client inconnu"))</f>
        <v/>
      </c>
      <c r="D1624" s="10"/>
      <c r="E1624" s="16" t="str">
        <f aca="false">IF($D1624="","",IFERROR(INDEX(Catalogue!$B$5:$B$304,MATCH($D1624,Catalogue!$A$5:$A$304,0)),"Code produit inconnu"))</f>
        <v/>
      </c>
      <c r="F1624" s="17" t="str">
        <f aca="false">IF($D1624="","",IFERROR(INDEX(Catalogue!$C$5:$C$304,MATCH($D1624,Catalogue!$A$5:$A$304,0)),""))</f>
        <v/>
      </c>
      <c r="G1624" s="10"/>
      <c r="H1624" s="18" t="str">
        <f aca="false">IF(OR($B1624="",$D1624=""),"",IFERROR(INDEX('Tarifs negocies'!$C$5:$C$404,MATCH($B1624&amp;"|"&amp;$D1624,'Tarifs negocies'!$D$5:$D$404,0)),IFERROR(INDEX(Catalogue!$D$5:$D$304,MATCH($D1624,Catalogue!$A$5:$A$304,0))*(1-IFERROR(INDEX(Clients!$F$5:$F$204,MATCH($B1624,Clients!$A$5:$A$204,0)),0)),"")))</f>
        <v/>
      </c>
      <c r="I1624" s="18" t="str">
        <f aca="false">IF(OR($G1624="",$H1624=""),"",$G1624*$H1624)</f>
        <v/>
      </c>
      <c r="J1624" s="15"/>
      <c r="K1624" s="10"/>
    </row>
    <row r="1625" customFormat="false" ht="15" hidden="false" customHeight="false" outlineLevel="0" collapsed="false">
      <c r="A1625" s="15"/>
      <c r="B1625" s="10"/>
      <c r="C1625" s="16" t="str">
        <f aca="false">IF($B1625="","",IFERROR(INDEX(Clients!$B$5:$B$204,MATCH($B1625,Clients!$A$5:$A$204,0)),"Code client inconnu"))</f>
        <v/>
      </c>
      <c r="D1625" s="10"/>
      <c r="E1625" s="16" t="str">
        <f aca="false">IF($D1625="","",IFERROR(INDEX(Catalogue!$B$5:$B$304,MATCH($D1625,Catalogue!$A$5:$A$304,0)),"Code produit inconnu"))</f>
        <v/>
      </c>
      <c r="F1625" s="17" t="str">
        <f aca="false">IF($D1625="","",IFERROR(INDEX(Catalogue!$C$5:$C$304,MATCH($D1625,Catalogue!$A$5:$A$304,0)),""))</f>
        <v/>
      </c>
      <c r="G1625" s="10"/>
      <c r="H1625" s="18" t="str">
        <f aca="false">IF(OR($B1625="",$D1625=""),"",IFERROR(INDEX('Tarifs negocies'!$C$5:$C$404,MATCH($B1625&amp;"|"&amp;$D1625,'Tarifs negocies'!$D$5:$D$404,0)),IFERROR(INDEX(Catalogue!$D$5:$D$304,MATCH($D1625,Catalogue!$A$5:$A$304,0))*(1-IFERROR(INDEX(Clients!$F$5:$F$204,MATCH($B1625,Clients!$A$5:$A$204,0)),0)),"")))</f>
        <v/>
      </c>
      <c r="I1625" s="18" t="str">
        <f aca="false">IF(OR($G1625="",$H1625=""),"",$G1625*$H1625)</f>
        <v/>
      </c>
      <c r="J1625" s="15"/>
      <c r="K1625" s="10"/>
    </row>
    <row r="1626" customFormat="false" ht="15" hidden="false" customHeight="false" outlineLevel="0" collapsed="false">
      <c r="A1626" s="15"/>
      <c r="B1626" s="10"/>
      <c r="C1626" s="16" t="str">
        <f aca="false">IF($B1626="","",IFERROR(INDEX(Clients!$B$5:$B$204,MATCH($B1626,Clients!$A$5:$A$204,0)),"Code client inconnu"))</f>
        <v/>
      </c>
      <c r="D1626" s="10"/>
      <c r="E1626" s="16" t="str">
        <f aca="false">IF($D1626="","",IFERROR(INDEX(Catalogue!$B$5:$B$304,MATCH($D1626,Catalogue!$A$5:$A$304,0)),"Code produit inconnu"))</f>
        <v/>
      </c>
      <c r="F1626" s="17" t="str">
        <f aca="false">IF($D1626="","",IFERROR(INDEX(Catalogue!$C$5:$C$304,MATCH($D1626,Catalogue!$A$5:$A$304,0)),""))</f>
        <v/>
      </c>
      <c r="G1626" s="10"/>
      <c r="H1626" s="18" t="str">
        <f aca="false">IF(OR($B1626="",$D1626=""),"",IFERROR(INDEX('Tarifs negocies'!$C$5:$C$404,MATCH($B1626&amp;"|"&amp;$D1626,'Tarifs negocies'!$D$5:$D$404,0)),IFERROR(INDEX(Catalogue!$D$5:$D$304,MATCH($D1626,Catalogue!$A$5:$A$304,0))*(1-IFERROR(INDEX(Clients!$F$5:$F$204,MATCH($B1626,Clients!$A$5:$A$204,0)),0)),"")))</f>
        <v/>
      </c>
      <c r="I1626" s="18" t="str">
        <f aca="false">IF(OR($G1626="",$H1626=""),"",$G1626*$H1626)</f>
        <v/>
      </c>
      <c r="J1626" s="15"/>
      <c r="K1626" s="10"/>
    </row>
    <row r="1627" customFormat="false" ht="15" hidden="false" customHeight="false" outlineLevel="0" collapsed="false">
      <c r="A1627" s="15"/>
      <c r="B1627" s="10"/>
      <c r="C1627" s="16" t="str">
        <f aca="false">IF($B1627="","",IFERROR(INDEX(Clients!$B$5:$B$204,MATCH($B1627,Clients!$A$5:$A$204,0)),"Code client inconnu"))</f>
        <v/>
      </c>
      <c r="D1627" s="10"/>
      <c r="E1627" s="16" t="str">
        <f aca="false">IF($D1627="","",IFERROR(INDEX(Catalogue!$B$5:$B$304,MATCH($D1627,Catalogue!$A$5:$A$304,0)),"Code produit inconnu"))</f>
        <v/>
      </c>
      <c r="F1627" s="17" t="str">
        <f aca="false">IF($D1627="","",IFERROR(INDEX(Catalogue!$C$5:$C$304,MATCH($D1627,Catalogue!$A$5:$A$304,0)),""))</f>
        <v/>
      </c>
      <c r="G1627" s="10"/>
      <c r="H1627" s="18" t="str">
        <f aca="false">IF(OR($B1627="",$D1627=""),"",IFERROR(INDEX('Tarifs negocies'!$C$5:$C$404,MATCH($B1627&amp;"|"&amp;$D1627,'Tarifs negocies'!$D$5:$D$404,0)),IFERROR(INDEX(Catalogue!$D$5:$D$304,MATCH($D1627,Catalogue!$A$5:$A$304,0))*(1-IFERROR(INDEX(Clients!$F$5:$F$204,MATCH($B1627,Clients!$A$5:$A$204,0)),0)),"")))</f>
        <v/>
      </c>
      <c r="I1627" s="18" t="str">
        <f aca="false">IF(OR($G1627="",$H1627=""),"",$G1627*$H1627)</f>
        <v/>
      </c>
      <c r="J1627" s="15"/>
      <c r="K1627" s="10"/>
    </row>
    <row r="1628" customFormat="false" ht="15" hidden="false" customHeight="false" outlineLevel="0" collapsed="false">
      <c r="A1628" s="15"/>
      <c r="B1628" s="10"/>
      <c r="C1628" s="16" t="str">
        <f aca="false">IF($B1628="","",IFERROR(INDEX(Clients!$B$5:$B$204,MATCH($B1628,Clients!$A$5:$A$204,0)),"Code client inconnu"))</f>
        <v/>
      </c>
      <c r="D1628" s="10"/>
      <c r="E1628" s="16" t="str">
        <f aca="false">IF($D1628="","",IFERROR(INDEX(Catalogue!$B$5:$B$304,MATCH($D1628,Catalogue!$A$5:$A$304,0)),"Code produit inconnu"))</f>
        <v/>
      </c>
      <c r="F1628" s="17" t="str">
        <f aca="false">IF($D1628="","",IFERROR(INDEX(Catalogue!$C$5:$C$304,MATCH($D1628,Catalogue!$A$5:$A$304,0)),""))</f>
        <v/>
      </c>
      <c r="G1628" s="10"/>
      <c r="H1628" s="18" t="str">
        <f aca="false">IF(OR($B1628="",$D1628=""),"",IFERROR(INDEX('Tarifs negocies'!$C$5:$C$404,MATCH($B1628&amp;"|"&amp;$D1628,'Tarifs negocies'!$D$5:$D$404,0)),IFERROR(INDEX(Catalogue!$D$5:$D$304,MATCH($D1628,Catalogue!$A$5:$A$304,0))*(1-IFERROR(INDEX(Clients!$F$5:$F$204,MATCH($B1628,Clients!$A$5:$A$204,0)),0)),"")))</f>
        <v/>
      </c>
      <c r="I1628" s="18" t="str">
        <f aca="false">IF(OR($G1628="",$H1628=""),"",$G1628*$H1628)</f>
        <v/>
      </c>
      <c r="J1628" s="15"/>
      <c r="K1628" s="10"/>
    </row>
    <row r="1629" customFormat="false" ht="15" hidden="false" customHeight="false" outlineLevel="0" collapsed="false">
      <c r="A1629" s="15"/>
      <c r="B1629" s="10"/>
      <c r="C1629" s="16" t="str">
        <f aca="false">IF($B1629="","",IFERROR(INDEX(Clients!$B$5:$B$204,MATCH($B1629,Clients!$A$5:$A$204,0)),"Code client inconnu"))</f>
        <v/>
      </c>
      <c r="D1629" s="10"/>
      <c r="E1629" s="16" t="str">
        <f aca="false">IF($D1629="","",IFERROR(INDEX(Catalogue!$B$5:$B$304,MATCH($D1629,Catalogue!$A$5:$A$304,0)),"Code produit inconnu"))</f>
        <v/>
      </c>
      <c r="F1629" s="17" t="str">
        <f aca="false">IF($D1629="","",IFERROR(INDEX(Catalogue!$C$5:$C$304,MATCH($D1629,Catalogue!$A$5:$A$304,0)),""))</f>
        <v/>
      </c>
      <c r="G1629" s="10"/>
      <c r="H1629" s="18" t="str">
        <f aca="false">IF(OR($B1629="",$D1629=""),"",IFERROR(INDEX('Tarifs negocies'!$C$5:$C$404,MATCH($B1629&amp;"|"&amp;$D1629,'Tarifs negocies'!$D$5:$D$404,0)),IFERROR(INDEX(Catalogue!$D$5:$D$304,MATCH($D1629,Catalogue!$A$5:$A$304,0))*(1-IFERROR(INDEX(Clients!$F$5:$F$204,MATCH($B1629,Clients!$A$5:$A$204,0)),0)),"")))</f>
        <v/>
      </c>
      <c r="I1629" s="18" t="str">
        <f aca="false">IF(OR($G1629="",$H1629=""),"",$G1629*$H1629)</f>
        <v/>
      </c>
      <c r="J1629" s="15"/>
      <c r="K1629" s="10"/>
    </row>
    <row r="1630" customFormat="false" ht="15" hidden="false" customHeight="false" outlineLevel="0" collapsed="false">
      <c r="A1630" s="15"/>
      <c r="B1630" s="10"/>
      <c r="C1630" s="16" t="str">
        <f aca="false">IF($B1630="","",IFERROR(INDEX(Clients!$B$5:$B$204,MATCH($B1630,Clients!$A$5:$A$204,0)),"Code client inconnu"))</f>
        <v/>
      </c>
      <c r="D1630" s="10"/>
      <c r="E1630" s="16" t="str">
        <f aca="false">IF($D1630="","",IFERROR(INDEX(Catalogue!$B$5:$B$304,MATCH($D1630,Catalogue!$A$5:$A$304,0)),"Code produit inconnu"))</f>
        <v/>
      </c>
      <c r="F1630" s="17" t="str">
        <f aca="false">IF($D1630="","",IFERROR(INDEX(Catalogue!$C$5:$C$304,MATCH($D1630,Catalogue!$A$5:$A$304,0)),""))</f>
        <v/>
      </c>
      <c r="G1630" s="10"/>
      <c r="H1630" s="18" t="str">
        <f aca="false">IF(OR($B1630="",$D1630=""),"",IFERROR(INDEX('Tarifs negocies'!$C$5:$C$404,MATCH($B1630&amp;"|"&amp;$D1630,'Tarifs negocies'!$D$5:$D$404,0)),IFERROR(INDEX(Catalogue!$D$5:$D$304,MATCH($D1630,Catalogue!$A$5:$A$304,0))*(1-IFERROR(INDEX(Clients!$F$5:$F$204,MATCH($B1630,Clients!$A$5:$A$204,0)),0)),"")))</f>
        <v/>
      </c>
      <c r="I1630" s="18" t="str">
        <f aca="false">IF(OR($G1630="",$H1630=""),"",$G1630*$H1630)</f>
        <v/>
      </c>
      <c r="J1630" s="15"/>
      <c r="K1630" s="10"/>
    </row>
    <row r="1631" customFormat="false" ht="15" hidden="false" customHeight="false" outlineLevel="0" collapsed="false">
      <c r="A1631" s="15"/>
      <c r="B1631" s="10"/>
      <c r="C1631" s="16" t="str">
        <f aca="false">IF($B1631="","",IFERROR(INDEX(Clients!$B$5:$B$204,MATCH($B1631,Clients!$A$5:$A$204,0)),"Code client inconnu"))</f>
        <v/>
      </c>
      <c r="D1631" s="10"/>
      <c r="E1631" s="16" t="str">
        <f aca="false">IF($D1631="","",IFERROR(INDEX(Catalogue!$B$5:$B$304,MATCH($D1631,Catalogue!$A$5:$A$304,0)),"Code produit inconnu"))</f>
        <v/>
      </c>
      <c r="F1631" s="17" t="str">
        <f aca="false">IF($D1631="","",IFERROR(INDEX(Catalogue!$C$5:$C$304,MATCH($D1631,Catalogue!$A$5:$A$304,0)),""))</f>
        <v/>
      </c>
      <c r="G1631" s="10"/>
      <c r="H1631" s="18" t="str">
        <f aca="false">IF(OR($B1631="",$D1631=""),"",IFERROR(INDEX('Tarifs negocies'!$C$5:$C$404,MATCH($B1631&amp;"|"&amp;$D1631,'Tarifs negocies'!$D$5:$D$404,0)),IFERROR(INDEX(Catalogue!$D$5:$D$304,MATCH($D1631,Catalogue!$A$5:$A$304,0))*(1-IFERROR(INDEX(Clients!$F$5:$F$204,MATCH($B1631,Clients!$A$5:$A$204,0)),0)),"")))</f>
        <v/>
      </c>
      <c r="I1631" s="18" t="str">
        <f aca="false">IF(OR($G1631="",$H1631=""),"",$G1631*$H1631)</f>
        <v/>
      </c>
      <c r="J1631" s="15"/>
      <c r="K1631" s="10"/>
    </row>
    <row r="1632" customFormat="false" ht="15" hidden="false" customHeight="false" outlineLevel="0" collapsed="false">
      <c r="A1632" s="15"/>
      <c r="B1632" s="10"/>
      <c r="C1632" s="16" t="str">
        <f aca="false">IF($B1632="","",IFERROR(INDEX(Clients!$B$5:$B$204,MATCH($B1632,Clients!$A$5:$A$204,0)),"Code client inconnu"))</f>
        <v/>
      </c>
      <c r="D1632" s="10"/>
      <c r="E1632" s="16" t="str">
        <f aca="false">IF($D1632="","",IFERROR(INDEX(Catalogue!$B$5:$B$304,MATCH($D1632,Catalogue!$A$5:$A$304,0)),"Code produit inconnu"))</f>
        <v/>
      </c>
      <c r="F1632" s="17" t="str">
        <f aca="false">IF($D1632="","",IFERROR(INDEX(Catalogue!$C$5:$C$304,MATCH($D1632,Catalogue!$A$5:$A$304,0)),""))</f>
        <v/>
      </c>
      <c r="G1632" s="10"/>
      <c r="H1632" s="18" t="str">
        <f aca="false">IF(OR($B1632="",$D1632=""),"",IFERROR(INDEX('Tarifs negocies'!$C$5:$C$404,MATCH($B1632&amp;"|"&amp;$D1632,'Tarifs negocies'!$D$5:$D$404,0)),IFERROR(INDEX(Catalogue!$D$5:$D$304,MATCH($D1632,Catalogue!$A$5:$A$304,0))*(1-IFERROR(INDEX(Clients!$F$5:$F$204,MATCH($B1632,Clients!$A$5:$A$204,0)),0)),"")))</f>
        <v/>
      </c>
      <c r="I1632" s="18" t="str">
        <f aca="false">IF(OR($G1632="",$H1632=""),"",$G1632*$H1632)</f>
        <v/>
      </c>
      <c r="J1632" s="15"/>
      <c r="K1632" s="10"/>
    </row>
    <row r="1633" customFormat="false" ht="15" hidden="false" customHeight="false" outlineLevel="0" collapsed="false">
      <c r="A1633" s="15"/>
      <c r="B1633" s="10"/>
      <c r="C1633" s="16" t="str">
        <f aca="false">IF($B1633="","",IFERROR(INDEX(Clients!$B$5:$B$204,MATCH($B1633,Clients!$A$5:$A$204,0)),"Code client inconnu"))</f>
        <v/>
      </c>
      <c r="D1633" s="10"/>
      <c r="E1633" s="16" t="str">
        <f aca="false">IF($D1633="","",IFERROR(INDEX(Catalogue!$B$5:$B$304,MATCH($D1633,Catalogue!$A$5:$A$304,0)),"Code produit inconnu"))</f>
        <v/>
      </c>
      <c r="F1633" s="17" t="str">
        <f aca="false">IF($D1633="","",IFERROR(INDEX(Catalogue!$C$5:$C$304,MATCH($D1633,Catalogue!$A$5:$A$304,0)),""))</f>
        <v/>
      </c>
      <c r="G1633" s="10"/>
      <c r="H1633" s="18" t="str">
        <f aca="false">IF(OR($B1633="",$D1633=""),"",IFERROR(INDEX('Tarifs negocies'!$C$5:$C$404,MATCH($B1633&amp;"|"&amp;$D1633,'Tarifs negocies'!$D$5:$D$404,0)),IFERROR(INDEX(Catalogue!$D$5:$D$304,MATCH($D1633,Catalogue!$A$5:$A$304,0))*(1-IFERROR(INDEX(Clients!$F$5:$F$204,MATCH($B1633,Clients!$A$5:$A$204,0)),0)),"")))</f>
        <v/>
      </c>
      <c r="I1633" s="18" t="str">
        <f aca="false">IF(OR($G1633="",$H1633=""),"",$G1633*$H1633)</f>
        <v/>
      </c>
      <c r="J1633" s="15"/>
      <c r="K1633" s="10"/>
    </row>
    <row r="1634" customFormat="false" ht="15" hidden="false" customHeight="false" outlineLevel="0" collapsed="false">
      <c r="A1634" s="15"/>
      <c r="B1634" s="10"/>
      <c r="C1634" s="16" t="str">
        <f aca="false">IF($B1634="","",IFERROR(INDEX(Clients!$B$5:$B$204,MATCH($B1634,Clients!$A$5:$A$204,0)),"Code client inconnu"))</f>
        <v/>
      </c>
      <c r="D1634" s="10"/>
      <c r="E1634" s="16" t="str">
        <f aca="false">IF($D1634="","",IFERROR(INDEX(Catalogue!$B$5:$B$304,MATCH($D1634,Catalogue!$A$5:$A$304,0)),"Code produit inconnu"))</f>
        <v/>
      </c>
      <c r="F1634" s="17" t="str">
        <f aca="false">IF($D1634="","",IFERROR(INDEX(Catalogue!$C$5:$C$304,MATCH($D1634,Catalogue!$A$5:$A$304,0)),""))</f>
        <v/>
      </c>
      <c r="G1634" s="10"/>
      <c r="H1634" s="18" t="str">
        <f aca="false">IF(OR($B1634="",$D1634=""),"",IFERROR(INDEX('Tarifs negocies'!$C$5:$C$404,MATCH($B1634&amp;"|"&amp;$D1634,'Tarifs negocies'!$D$5:$D$404,0)),IFERROR(INDEX(Catalogue!$D$5:$D$304,MATCH($D1634,Catalogue!$A$5:$A$304,0))*(1-IFERROR(INDEX(Clients!$F$5:$F$204,MATCH($B1634,Clients!$A$5:$A$204,0)),0)),"")))</f>
        <v/>
      </c>
      <c r="I1634" s="18" t="str">
        <f aca="false">IF(OR($G1634="",$H1634=""),"",$G1634*$H1634)</f>
        <v/>
      </c>
      <c r="J1634" s="15"/>
      <c r="K1634" s="10"/>
    </row>
    <row r="1635" customFormat="false" ht="15" hidden="false" customHeight="false" outlineLevel="0" collapsed="false">
      <c r="A1635" s="15"/>
      <c r="B1635" s="10"/>
      <c r="C1635" s="16" t="str">
        <f aca="false">IF($B1635="","",IFERROR(INDEX(Clients!$B$5:$B$204,MATCH($B1635,Clients!$A$5:$A$204,0)),"Code client inconnu"))</f>
        <v/>
      </c>
      <c r="D1635" s="10"/>
      <c r="E1635" s="16" t="str">
        <f aca="false">IF($D1635="","",IFERROR(INDEX(Catalogue!$B$5:$B$304,MATCH($D1635,Catalogue!$A$5:$A$304,0)),"Code produit inconnu"))</f>
        <v/>
      </c>
      <c r="F1635" s="17" t="str">
        <f aca="false">IF($D1635="","",IFERROR(INDEX(Catalogue!$C$5:$C$304,MATCH($D1635,Catalogue!$A$5:$A$304,0)),""))</f>
        <v/>
      </c>
      <c r="G1635" s="10"/>
      <c r="H1635" s="18" t="str">
        <f aca="false">IF(OR($B1635="",$D1635=""),"",IFERROR(INDEX('Tarifs negocies'!$C$5:$C$404,MATCH($B1635&amp;"|"&amp;$D1635,'Tarifs negocies'!$D$5:$D$404,0)),IFERROR(INDEX(Catalogue!$D$5:$D$304,MATCH($D1635,Catalogue!$A$5:$A$304,0))*(1-IFERROR(INDEX(Clients!$F$5:$F$204,MATCH($B1635,Clients!$A$5:$A$204,0)),0)),"")))</f>
        <v/>
      </c>
      <c r="I1635" s="18" t="str">
        <f aca="false">IF(OR($G1635="",$H1635=""),"",$G1635*$H1635)</f>
        <v/>
      </c>
      <c r="J1635" s="15"/>
      <c r="K1635" s="10"/>
    </row>
    <row r="1636" customFormat="false" ht="15" hidden="false" customHeight="false" outlineLevel="0" collapsed="false">
      <c r="A1636" s="15"/>
      <c r="B1636" s="10"/>
      <c r="C1636" s="16" t="str">
        <f aca="false">IF($B1636="","",IFERROR(INDEX(Clients!$B$5:$B$204,MATCH($B1636,Clients!$A$5:$A$204,0)),"Code client inconnu"))</f>
        <v/>
      </c>
      <c r="D1636" s="10"/>
      <c r="E1636" s="16" t="str">
        <f aca="false">IF($D1636="","",IFERROR(INDEX(Catalogue!$B$5:$B$304,MATCH($D1636,Catalogue!$A$5:$A$304,0)),"Code produit inconnu"))</f>
        <v/>
      </c>
      <c r="F1636" s="17" t="str">
        <f aca="false">IF($D1636="","",IFERROR(INDEX(Catalogue!$C$5:$C$304,MATCH($D1636,Catalogue!$A$5:$A$304,0)),""))</f>
        <v/>
      </c>
      <c r="G1636" s="10"/>
      <c r="H1636" s="18" t="str">
        <f aca="false">IF(OR($B1636="",$D1636=""),"",IFERROR(INDEX('Tarifs negocies'!$C$5:$C$404,MATCH($B1636&amp;"|"&amp;$D1636,'Tarifs negocies'!$D$5:$D$404,0)),IFERROR(INDEX(Catalogue!$D$5:$D$304,MATCH($D1636,Catalogue!$A$5:$A$304,0))*(1-IFERROR(INDEX(Clients!$F$5:$F$204,MATCH($B1636,Clients!$A$5:$A$204,0)),0)),"")))</f>
        <v/>
      </c>
      <c r="I1636" s="18" t="str">
        <f aca="false">IF(OR($G1636="",$H1636=""),"",$G1636*$H1636)</f>
        <v/>
      </c>
      <c r="J1636" s="15"/>
      <c r="K1636" s="10"/>
    </row>
    <row r="1637" customFormat="false" ht="15" hidden="false" customHeight="false" outlineLevel="0" collapsed="false">
      <c r="A1637" s="15"/>
      <c r="B1637" s="10"/>
      <c r="C1637" s="16" t="str">
        <f aca="false">IF($B1637="","",IFERROR(INDEX(Clients!$B$5:$B$204,MATCH($B1637,Clients!$A$5:$A$204,0)),"Code client inconnu"))</f>
        <v/>
      </c>
      <c r="D1637" s="10"/>
      <c r="E1637" s="16" t="str">
        <f aca="false">IF($D1637="","",IFERROR(INDEX(Catalogue!$B$5:$B$304,MATCH($D1637,Catalogue!$A$5:$A$304,0)),"Code produit inconnu"))</f>
        <v/>
      </c>
      <c r="F1637" s="17" t="str">
        <f aca="false">IF($D1637="","",IFERROR(INDEX(Catalogue!$C$5:$C$304,MATCH($D1637,Catalogue!$A$5:$A$304,0)),""))</f>
        <v/>
      </c>
      <c r="G1637" s="10"/>
      <c r="H1637" s="18" t="str">
        <f aca="false">IF(OR($B1637="",$D1637=""),"",IFERROR(INDEX('Tarifs negocies'!$C$5:$C$404,MATCH($B1637&amp;"|"&amp;$D1637,'Tarifs negocies'!$D$5:$D$404,0)),IFERROR(INDEX(Catalogue!$D$5:$D$304,MATCH($D1637,Catalogue!$A$5:$A$304,0))*(1-IFERROR(INDEX(Clients!$F$5:$F$204,MATCH($B1637,Clients!$A$5:$A$204,0)),0)),"")))</f>
        <v/>
      </c>
      <c r="I1637" s="18" t="str">
        <f aca="false">IF(OR($G1637="",$H1637=""),"",$G1637*$H1637)</f>
        <v/>
      </c>
      <c r="J1637" s="15"/>
      <c r="K1637" s="10"/>
    </row>
    <row r="1638" customFormat="false" ht="15" hidden="false" customHeight="false" outlineLevel="0" collapsed="false">
      <c r="A1638" s="15"/>
      <c r="B1638" s="10"/>
      <c r="C1638" s="16" t="str">
        <f aca="false">IF($B1638="","",IFERROR(INDEX(Clients!$B$5:$B$204,MATCH($B1638,Clients!$A$5:$A$204,0)),"Code client inconnu"))</f>
        <v/>
      </c>
      <c r="D1638" s="10"/>
      <c r="E1638" s="16" t="str">
        <f aca="false">IF($D1638="","",IFERROR(INDEX(Catalogue!$B$5:$B$304,MATCH($D1638,Catalogue!$A$5:$A$304,0)),"Code produit inconnu"))</f>
        <v/>
      </c>
      <c r="F1638" s="17" t="str">
        <f aca="false">IF($D1638="","",IFERROR(INDEX(Catalogue!$C$5:$C$304,MATCH($D1638,Catalogue!$A$5:$A$304,0)),""))</f>
        <v/>
      </c>
      <c r="G1638" s="10"/>
      <c r="H1638" s="18" t="str">
        <f aca="false">IF(OR($B1638="",$D1638=""),"",IFERROR(INDEX('Tarifs negocies'!$C$5:$C$404,MATCH($B1638&amp;"|"&amp;$D1638,'Tarifs negocies'!$D$5:$D$404,0)),IFERROR(INDEX(Catalogue!$D$5:$D$304,MATCH($D1638,Catalogue!$A$5:$A$304,0))*(1-IFERROR(INDEX(Clients!$F$5:$F$204,MATCH($B1638,Clients!$A$5:$A$204,0)),0)),"")))</f>
        <v/>
      </c>
      <c r="I1638" s="18" t="str">
        <f aca="false">IF(OR($G1638="",$H1638=""),"",$G1638*$H1638)</f>
        <v/>
      </c>
      <c r="J1638" s="15"/>
      <c r="K1638" s="10"/>
    </row>
    <row r="1639" customFormat="false" ht="15" hidden="false" customHeight="false" outlineLevel="0" collapsed="false">
      <c r="A1639" s="15"/>
      <c r="B1639" s="10"/>
      <c r="C1639" s="16" t="str">
        <f aca="false">IF($B1639="","",IFERROR(INDEX(Clients!$B$5:$B$204,MATCH($B1639,Clients!$A$5:$A$204,0)),"Code client inconnu"))</f>
        <v/>
      </c>
      <c r="D1639" s="10"/>
      <c r="E1639" s="16" t="str">
        <f aca="false">IF($D1639="","",IFERROR(INDEX(Catalogue!$B$5:$B$304,MATCH($D1639,Catalogue!$A$5:$A$304,0)),"Code produit inconnu"))</f>
        <v/>
      </c>
      <c r="F1639" s="17" t="str">
        <f aca="false">IF($D1639="","",IFERROR(INDEX(Catalogue!$C$5:$C$304,MATCH($D1639,Catalogue!$A$5:$A$304,0)),""))</f>
        <v/>
      </c>
      <c r="G1639" s="10"/>
      <c r="H1639" s="18" t="str">
        <f aca="false">IF(OR($B1639="",$D1639=""),"",IFERROR(INDEX('Tarifs negocies'!$C$5:$C$404,MATCH($B1639&amp;"|"&amp;$D1639,'Tarifs negocies'!$D$5:$D$404,0)),IFERROR(INDEX(Catalogue!$D$5:$D$304,MATCH($D1639,Catalogue!$A$5:$A$304,0))*(1-IFERROR(INDEX(Clients!$F$5:$F$204,MATCH($B1639,Clients!$A$5:$A$204,0)),0)),"")))</f>
        <v/>
      </c>
      <c r="I1639" s="18" t="str">
        <f aca="false">IF(OR($G1639="",$H1639=""),"",$G1639*$H1639)</f>
        <v/>
      </c>
      <c r="J1639" s="15"/>
      <c r="K1639" s="10"/>
    </row>
    <row r="1640" customFormat="false" ht="15" hidden="false" customHeight="false" outlineLevel="0" collapsed="false">
      <c r="A1640" s="15"/>
      <c r="B1640" s="10"/>
      <c r="C1640" s="16" t="str">
        <f aca="false">IF($B1640="","",IFERROR(INDEX(Clients!$B$5:$B$204,MATCH($B1640,Clients!$A$5:$A$204,0)),"Code client inconnu"))</f>
        <v/>
      </c>
      <c r="D1640" s="10"/>
      <c r="E1640" s="16" t="str">
        <f aca="false">IF($D1640="","",IFERROR(INDEX(Catalogue!$B$5:$B$304,MATCH($D1640,Catalogue!$A$5:$A$304,0)),"Code produit inconnu"))</f>
        <v/>
      </c>
      <c r="F1640" s="17" t="str">
        <f aca="false">IF($D1640="","",IFERROR(INDEX(Catalogue!$C$5:$C$304,MATCH($D1640,Catalogue!$A$5:$A$304,0)),""))</f>
        <v/>
      </c>
      <c r="G1640" s="10"/>
      <c r="H1640" s="18" t="str">
        <f aca="false">IF(OR($B1640="",$D1640=""),"",IFERROR(INDEX('Tarifs negocies'!$C$5:$C$404,MATCH($B1640&amp;"|"&amp;$D1640,'Tarifs negocies'!$D$5:$D$404,0)),IFERROR(INDEX(Catalogue!$D$5:$D$304,MATCH($D1640,Catalogue!$A$5:$A$304,0))*(1-IFERROR(INDEX(Clients!$F$5:$F$204,MATCH($B1640,Clients!$A$5:$A$204,0)),0)),"")))</f>
        <v/>
      </c>
      <c r="I1640" s="18" t="str">
        <f aca="false">IF(OR($G1640="",$H1640=""),"",$G1640*$H1640)</f>
        <v/>
      </c>
      <c r="J1640" s="15"/>
      <c r="K1640" s="10"/>
    </row>
    <row r="1641" customFormat="false" ht="15" hidden="false" customHeight="false" outlineLevel="0" collapsed="false">
      <c r="A1641" s="15"/>
      <c r="B1641" s="10"/>
      <c r="C1641" s="16" t="str">
        <f aca="false">IF($B1641="","",IFERROR(INDEX(Clients!$B$5:$B$204,MATCH($B1641,Clients!$A$5:$A$204,0)),"Code client inconnu"))</f>
        <v/>
      </c>
      <c r="D1641" s="10"/>
      <c r="E1641" s="16" t="str">
        <f aca="false">IF($D1641="","",IFERROR(INDEX(Catalogue!$B$5:$B$304,MATCH($D1641,Catalogue!$A$5:$A$304,0)),"Code produit inconnu"))</f>
        <v/>
      </c>
      <c r="F1641" s="17" t="str">
        <f aca="false">IF($D1641="","",IFERROR(INDEX(Catalogue!$C$5:$C$304,MATCH($D1641,Catalogue!$A$5:$A$304,0)),""))</f>
        <v/>
      </c>
      <c r="G1641" s="10"/>
      <c r="H1641" s="18" t="str">
        <f aca="false">IF(OR($B1641="",$D1641=""),"",IFERROR(INDEX('Tarifs negocies'!$C$5:$C$404,MATCH($B1641&amp;"|"&amp;$D1641,'Tarifs negocies'!$D$5:$D$404,0)),IFERROR(INDEX(Catalogue!$D$5:$D$304,MATCH($D1641,Catalogue!$A$5:$A$304,0))*(1-IFERROR(INDEX(Clients!$F$5:$F$204,MATCH($B1641,Clients!$A$5:$A$204,0)),0)),"")))</f>
        <v/>
      </c>
      <c r="I1641" s="18" t="str">
        <f aca="false">IF(OR($G1641="",$H1641=""),"",$G1641*$H1641)</f>
        <v/>
      </c>
      <c r="J1641" s="15"/>
      <c r="K1641" s="10"/>
    </row>
    <row r="1642" customFormat="false" ht="15" hidden="false" customHeight="false" outlineLevel="0" collapsed="false">
      <c r="A1642" s="15"/>
      <c r="B1642" s="10"/>
      <c r="C1642" s="16" t="str">
        <f aca="false">IF($B1642="","",IFERROR(INDEX(Clients!$B$5:$B$204,MATCH($B1642,Clients!$A$5:$A$204,0)),"Code client inconnu"))</f>
        <v/>
      </c>
      <c r="D1642" s="10"/>
      <c r="E1642" s="16" t="str">
        <f aca="false">IF($D1642="","",IFERROR(INDEX(Catalogue!$B$5:$B$304,MATCH($D1642,Catalogue!$A$5:$A$304,0)),"Code produit inconnu"))</f>
        <v/>
      </c>
      <c r="F1642" s="17" t="str">
        <f aca="false">IF($D1642="","",IFERROR(INDEX(Catalogue!$C$5:$C$304,MATCH($D1642,Catalogue!$A$5:$A$304,0)),""))</f>
        <v/>
      </c>
      <c r="G1642" s="10"/>
      <c r="H1642" s="18" t="str">
        <f aca="false">IF(OR($B1642="",$D1642=""),"",IFERROR(INDEX('Tarifs negocies'!$C$5:$C$404,MATCH($B1642&amp;"|"&amp;$D1642,'Tarifs negocies'!$D$5:$D$404,0)),IFERROR(INDEX(Catalogue!$D$5:$D$304,MATCH($D1642,Catalogue!$A$5:$A$304,0))*(1-IFERROR(INDEX(Clients!$F$5:$F$204,MATCH($B1642,Clients!$A$5:$A$204,0)),0)),"")))</f>
        <v/>
      </c>
      <c r="I1642" s="18" t="str">
        <f aca="false">IF(OR($G1642="",$H1642=""),"",$G1642*$H1642)</f>
        <v/>
      </c>
      <c r="J1642" s="15"/>
      <c r="K1642" s="10"/>
    </row>
    <row r="1643" customFormat="false" ht="15" hidden="false" customHeight="false" outlineLevel="0" collapsed="false">
      <c r="A1643" s="15"/>
      <c r="B1643" s="10"/>
      <c r="C1643" s="16" t="str">
        <f aca="false">IF($B1643="","",IFERROR(INDEX(Clients!$B$5:$B$204,MATCH($B1643,Clients!$A$5:$A$204,0)),"Code client inconnu"))</f>
        <v/>
      </c>
      <c r="D1643" s="10"/>
      <c r="E1643" s="16" t="str">
        <f aca="false">IF($D1643="","",IFERROR(INDEX(Catalogue!$B$5:$B$304,MATCH($D1643,Catalogue!$A$5:$A$304,0)),"Code produit inconnu"))</f>
        <v/>
      </c>
      <c r="F1643" s="17" t="str">
        <f aca="false">IF($D1643="","",IFERROR(INDEX(Catalogue!$C$5:$C$304,MATCH($D1643,Catalogue!$A$5:$A$304,0)),""))</f>
        <v/>
      </c>
      <c r="G1643" s="10"/>
      <c r="H1643" s="18" t="str">
        <f aca="false">IF(OR($B1643="",$D1643=""),"",IFERROR(INDEX('Tarifs negocies'!$C$5:$C$404,MATCH($B1643&amp;"|"&amp;$D1643,'Tarifs negocies'!$D$5:$D$404,0)),IFERROR(INDEX(Catalogue!$D$5:$D$304,MATCH($D1643,Catalogue!$A$5:$A$304,0))*(1-IFERROR(INDEX(Clients!$F$5:$F$204,MATCH($B1643,Clients!$A$5:$A$204,0)),0)),"")))</f>
        <v/>
      </c>
      <c r="I1643" s="18" t="str">
        <f aca="false">IF(OR($G1643="",$H1643=""),"",$G1643*$H1643)</f>
        <v/>
      </c>
      <c r="J1643" s="15"/>
      <c r="K1643" s="10"/>
    </row>
    <row r="1644" customFormat="false" ht="15" hidden="false" customHeight="false" outlineLevel="0" collapsed="false">
      <c r="A1644" s="15"/>
      <c r="B1644" s="10"/>
      <c r="C1644" s="16" t="str">
        <f aca="false">IF($B1644="","",IFERROR(INDEX(Clients!$B$5:$B$204,MATCH($B1644,Clients!$A$5:$A$204,0)),"Code client inconnu"))</f>
        <v/>
      </c>
      <c r="D1644" s="10"/>
      <c r="E1644" s="16" t="str">
        <f aca="false">IF($D1644="","",IFERROR(INDEX(Catalogue!$B$5:$B$304,MATCH($D1644,Catalogue!$A$5:$A$304,0)),"Code produit inconnu"))</f>
        <v/>
      </c>
      <c r="F1644" s="17" t="str">
        <f aca="false">IF($D1644="","",IFERROR(INDEX(Catalogue!$C$5:$C$304,MATCH($D1644,Catalogue!$A$5:$A$304,0)),""))</f>
        <v/>
      </c>
      <c r="G1644" s="10"/>
      <c r="H1644" s="18" t="str">
        <f aca="false">IF(OR($B1644="",$D1644=""),"",IFERROR(INDEX('Tarifs negocies'!$C$5:$C$404,MATCH($B1644&amp;"|"&amp;$D1644,'Tarifs negocies'!$D$5:$D$404,0)),IFERROR(INDEX(Catalogue!$D$5:$D$304,MATCH($D1644,Catalogue!$A$5:$A$304,0))*(1-IFERROR(INDEX(Clients!$F$5:$F$204,MATCH($B1644,Clients!$A$5:$A$204,0)),0)),"")))</f>
        <v/>
      </c>
      <c r="I1644" s="18" t="str">
        <f aca="false">IF(OR($G1644="",$H1644=""),"",$G1644*$H1644)</f>
        <v/>
      </c>
      <c r="J1644" s="15"/>
      <c r="K1644" s="10"/>
    </row>
    <row r="1645" customFormat="false" ht="15" hidden="false" customHeight="false" outlineLevel="0" collapsed="false">
      <c r="A1645" s="15"/>
      <c r="B1645" s="10"/>
      <c r="C1645" s="16" t="str">
        <f aca="false">IF($B1645="","",IFERROR(INDEX(Clients!$B$5:$B$204,MATCH($B1645,Clients!$A$5:$A$204,0)),"Code client inconnu"))</f>
        <v/>
      </c>
      <c r="D1645" s="10"/>
      <c r="E1645" s="16" t="str">
        <f aca="false">IF($D1645="","",IFERROR(INDEX(Catalogue!$B$5:$B$304,MATCH($D1645,Catalogue!$A$5:$A$304,0)),"Code produit inconnu"))</f>
        <v/>
      </c>
      <c r="F1645" s="17" t="str">
        <f aca="false">IF($D1645="","",IFERROR(INDEX(Catalogue!$C$5:$C$304,MATCH($D1645,Catalogue!$A$5:$A$304,0)),""))</f>
        <v/>
      </c>
      <c r="G1645" s="10"/>
      <c r="H1645" s="18" t="str">
        <f aca="false">IF(OR($B1645="",$D1645=""),"",IFERROR(INDEX('Tarifs negocies'!$C$5:$C$404,MATCH($B1645&amp;"|"&amp;$D1645,'Tarifs negocies'!$D$5:$D$404,0)),IFERROR(INDEX(Catalogue!$D$5:$D$304,MATCH($D1645,Catalogue!$A$5:$A$304,0))*(1-IFERROR(INDEX(Clients!$F$5:$F$204,MATCH($B1645,Clients!$A$5:$A$204,0)),0)),"")))</f>
        <v/>
      </c>
      <c r="I1645" s="18" t="str">
        <f aca="false">IF(OR($G1645="",$H1645=""),"",$G1645*$H1645)</f>
        <v/>
      </c>
      <c r="J1645" s="15"/>
      <c r="K1645" s="10"/>
    </row>
    <row r="1646" customFormat="false" ht="15" hidden="false" customHeight="false" outlineLevel="0" collapsed="false">
      <c r="A1646" s="15"/>
      <c r="B1646" s="10"/>
      <c r="C1646" s="16" t="str">
        <f aca="false">IF($B1646="","",IFERROR(INDEX(Clients!$B$5:$B$204,MATCH($B1646,Clients!$A$5:$A$204,0)),"Code client inconnu"))</f>
        <v/>
      </c>
      <c r="D1646" s="10"/>
      <c r="E1646" s="16" t="str">
        <f aca="false">IF($D1646="","",IFERROR(INDEX(Catalogue!$B$5:$B$304,MATCH($D1646,Catalogue!$A$5:$A$304,0)),"Code produit inconnu"))</f>
        <v/>
      </c>
      <c r="F1646" s="17" t="str">
        <f aca="false">IF($D1646="","",IFERROR(INDEX(Catalogue!$C$5:$C$304,MATCH($D1646,Catalogue!$A$5:$A$304,0)),""))</f>
        <v/>
      </c>
      <c r="G1646" s="10"/>
      <c r="H1646" s="18" t="str">
        <f aca="false">IF(OR($B1646="",$D1646=""),"",IFERROR(INDEX('Tarifs negocies'!$C$5:$C$404,MATCH($B1646&amp;"|"&amp;$D1646,'Tarifs negocies'!$D$5:$D$404,0)),IFERROR(INDEX(Catalogue!$D$5:$D$304,MATCH($D1646,Catalogue!$A$5:$A$304,0))*(1-IFERROR(INDEX(Clients!$F$5:$F$204,MATCH($B1646,Clients!$A$5:$A$204,0)),0)),"")))</f>
        <v/>
      </c>
      <c r="I1646" s="18" t="str">
        <f aca="false">IF(OR($G1646="",$H1646=""),"",$G1646*$H1646)</f>
        <v/>
      </c>
      <c r="J1646" s="15"/>
      <c r="K1646" s="10"/>
    </row>
    <row r="1647" customFormat="false" ht="15" hidden="false" customHeight="false" outlineLevel="0" collapsed="false">
      <c r="A1647" s="15"/>
      <c r="B1647" s="10"/>
      <c r="C1647" s="16" t="str">
        <f aca="false">IF($B1647="","",IFERROR(INDEX(Clients!$B$5:$B$204,MATCH($B1647,Clients!$A$5:$A$204,0)),"Code client inconnu"))</f>
        <v/>
      </c>
      <c r="D1647" s="10"/>
      <c r="E1647" s="16" t="str">
        <f aca="false">IF($D1647="","",IFERROR(INDEX(Catalogue!$B$5:$B$304,MATCH($D1647,Catalogue!$A$5:$A$304,0)),"Code produit inconnu"))</f>
        <v/>
      </c>
      <c r="F1647" s="17" t="str">
        <f aca="false">IF($D1647="","",IFERROR(INDEX(Catalogue!$C$5:$C$304,MATCH($D1647,Catalogue!$A$5:$A$304,0)),""))</f>
        <v/>
      </c>
      <c r="G1647" s="10"/>
      <c r="H1647" s="18" t="str">
        <f aca="false">IF(OR($B1647="",$D1647=""),"",IFERROR(INDEX('Tarifs negocies'!$C$5:$C$404,MATCH($B1647&amp;"|"&amp;$D1647,'Tarifs negocies'!$D$5:$D$404,0)),IFERROR(INDEX(Catalogue!$D$5:$D$304,MATCH($D1647,Catalogue!$A$5:$A$304,0))*(1-IFERROR(INDEX(Clients!$F$5:$F$204,MATCH($B1647,Clients!$A$5:$A$204,0)),0)),"")))</f>
        <v/>
      </c>
      <c r="I1647" s="18" t="str">
        <f aca="false">IF(OR($G1647="",$H1647=""),"",$G1647*$H1647)</f>
        <v/>
      </c>
      <c r="J1647" s="15"/>
      <c r="K1647" s="10"/>
    </row>
    <row r="1648" customFormat="false" ht="15" hidden="false" customHeight="false" outlineLevel="0" collapsed="false">
      <c r="A1648" s="15"/>
      <c r="B1648" s="10"/>
      <c r="C1648" s="16" t="str">
        <f aca="false">IF($B1648="","",IFERROR(INDEX(Clients!$B$5:$B$204,MATCH($B1648,Clients!$A$5:$A$204,0)),"Code client inconnu"))</f>
        <v/>
      </c>
      <c r="D1648" s="10"/>
      <c r="E1648" s="16" t="str">
        <f aca="false">IF($D1648="","",IFERROR(INDEX(Catalogue!$B$5:$B$304,MATCH($D1648,Catalogue!$A$5:$A$304,0)),"Code produit inconnu"))</f>
        <v/>
      </c>
      <c r="F1648" s="17" t="str">
        <f aca="false">IF($D1648="","",IFERROR(INDEX(Catalogue!$C$5:$C$304,MATCH($D1648,Catalogue!$A$5:$A$304,0)),""))</f>
        <v/>
      </c>
      <c r="G1648" s="10"/>
      <c r="H1648" s="18" t="str">
        <f aca="false">IF(OR($B1648="",$D1648=""),"",IFERROR(INDEX('Tarifs negocies'!$C$5:$C$404,MATCH($B1648&amp;"|"&amp;$D1648,'Tarifs negocies'!$D$5:$D$404,0)),IFERROR(INDEX(Catalogue!$D$5:$D$304,MATCH($D1648,Catalogue!$A$5:$A$304,0))*(1-IFERROR(INDEX(Clients!$F$5:$F$204,MATCH($B1648,Clients!$A$5:$A$204,0)),0)),"")))</f>
        <v/>
      </c>
      <c r="I1648" s="18" t="str">
        <f aca="false">IF(OR($G1648="",$H1648=""),"",$G1648*$H1648)</f>
        <v/>
      </c>
      <c r="J1648" s="15"/>
      <c r="K1648" s="10"/>
    </row>
    <row r="1649" customFormat="false" ht="15" hidden="false" customHeight="false" outlineLevel="0" collapsed="false">
      <c r="A1649" s="15"/>
      <c r="B1649" s="10"/>
      <c r="C1649" s="16" t="str">
        <f aca="false">IF($B1649="","",IFERROR(INDEX(Clients!$B$5:$B$204,MATCH($B1649,Clients!$A$5:$A$204,0)),"Code client inconnu"))</f>
        <v/>
      </c>
      <c r="D1649" s="10"/>
      <c r="E1649" s="16" t="str">
        <f aca="false">IF($D1649="","",IFERROR(INDEX(Catalogue!$B$5:$B$304,MATCH($D1649,Catalogue!$A$5:$A$304,0)),"Code produit inconnu"))</f>
        <v/>
      </c>
      <c r="F1649" s="17" t="str">
        <f aca="false">IF($D1649="","",IFERROR(INDEX(Catalogue!$C$5:$C$304,MATCH($D1649,Catalogue!$A$5:$A$304,0)),""))</f>
        <v/>
      </c>
      <c r="G1649" s="10"/>
      <c r="H1649" s="18" t="str">
        <f aca="false">IF(OR($B1649="",$D1649=""),"",IFERROR(INDEX('Tarifs negocies'!$C$5:$C$404,MATCH($B1649&amp;"|"&amp;$D1649,'Tarifs negocies'!$D$5:$D$404,0)),IFERROR(INDEX(Catalogue!$D$5:$D$304,MATCH($D1649,Catalogue!$A$5:$A$304,0))*(1-IFERROR(INDEX(Clients!$F$5:$F$204,MATCH($B1649,Clients!$A$5:$A$204,0)),0)),"")))</f>
        <v/>
      </c>
      <c r="I1649" s="18" t="str">
        <f aca="false">IF(OR($G1649="",$H1649=""),"",$G1649*$H1649)</f>
        <v/>
      </c>
      <c r="J1649" s="15"/>
      <c r="K1649" s="10"/>
    </row>
    <row r="1650" customFormat="false" ht="15" hidden="false" customHeight="false" outlineLevel="0" collapsed="false">
      <c r="A1650" s="15"/>
      <c r="B1650" s="10"/>
      <c r="C1650" s="16" t="str">
        <f aca="false">IF($B1650="","",IFERROR(INDEX(Clients!$B$5:$B$204,MATCH($B1650,Clients!$A$5:$A$204,0)),"Code client inconnu"))</f>
        <v/>
      </c>
      <c r="D1650" s="10"/>
      <c r="E1650" s="16" t="str">
        <f aca="false">IF($D1650="","",IFERROR(INDEX(Catalogue!$B$5:$B$304,MATCH($D1650,Catalogue!$A$5:$A$304,0)),"Code produit inconnu"))</f>
        <v/>
      </c>
      <c r="F1650" s="17" t="str">
        <f aca="false">IF($D1650="","",IFERROR(INDEX(Catalogue!$C$5:$C$304,MATCH($D1650,Catalogue!$A$5:$A$304,0)),""))</f>
        <v/>
      </c>
      <c r="G1650" s="10"/>
      <c r="H1650" s="18" t="str">
        <f aca="false">IF(OR($B1650="",$D1650=""),"",IFERROR(INDEX('Tarifs negocies'!$C$5:$C$404,MATCH($B1650&amp;"|"&amp;$D1650,'Tarifs negocies'!$D$5:$D$404,0)),IFERROR(INDEX(Catalogue!$D$5:$D$304,MATCH($D1650,Catalogue!$A$5:$A$304,0))*(1-IFERROR(INDEX(Clients!$F$5:$F$204,MATCH($B1650,Clients!$A$5:$A$204,0)),0)),"")))</f>
        <v/>
      </c>
      <c r="I1650" s="18" t="str">
        <f aca="false">IF(OR($G1650="",$H1650=""),"",$G1650*$H1650)</f>
        <v/>
      </c>
      <c r="J1650" s="15"/>
      <c r="K1650" s="10"/>
    </row>
    <row r="1651" customFormat="false" ht="15" hidden="false" customHeight="false" outlineLevel="0" collapsed="false">
      <c r="A1651" s="15"/>
      <c r="B1651" s="10"/>
      <c r="C1651" s="16" t="str">
        <f aca="false">IF($B1651="","",IFERROR(INDEX(Clients!$B$5:$B$204,MATCH($B1651,Clients!$A$5:$A$204,0)),"Code client inconnu"))</f>
        <v/>
      </c>
      <c r="D1651" s="10"/>
      <c r="E1651" s="16" t="str">
        <f aca="false">IF($D1651="","",IFERROR(INDEX(Catalogue!$B$5:$B$304,MATCH($D1651,Catalogue!$A$5:$A$304,0)),"Code produit inconnu"))</f>
        <v/>
      </c>
      <c r="F1651" s="17" t="str">
        <f aca="false">IF($D1651="","",IFERROR(INDEX(Catalogue!$C$5:$C$304,MATCH($D1651,Catalogue!$A$5:$A$304,0)),""))</f>
        <v/>
      </c>
      <c r="G1651" s="10"/>
      <c r="H1651" s="18" t="str">
        <f aca="false">IF(OR($B1651="",$D1651=""),"",IFERROR(INDEX('Tarifs negocies'!$C$5:$C$404,MATCH($B1651&amp;"|"&amp;$D1651,'Tarifs negocies'!$D$5:$D$404,0)),IFERROR(INDEX(Catalogue!$D$5:$D$304,MATCH($D1651,Catalogue!$A$5:$A$304,0))*(1-IFERROR(INDEX(Clients!$F$5:$F$204,MATCH($B1651,Clients!$A$5:$A$204,0)),0)),"")))</f>
        <v/>
      </c>
      <c r="I1651" s="18" t="str">
        <f aca="false">IF(OR($G1651="",$H1651=""),"",$G1651*$H1651)</f>
        <v/>
      </c>
      <c r="J1651" s="15"/>
      <c r="K1651" s="10"/>
    </row>
    <row r="1652" customFormat="false" ht="15" hidden="false" customHeight="false" outlineLevel="0" collapsed="false">
      <c r="A1652" s="15"/>
      <c r="B1652" s="10"/>
      <c r="C1652" s="16" t="str">
        <f aca="false">IF($B1652="","",IFERROR(INDEX(Clients!$B$5:$B$204,MATCH($B1652,Clients!$A$5:$A$204,0)),"Code client inconnu"))</f>
        <v/>
      </c>
      <c r="D1652" s="10"/>
      <c r="E1652" s="16" t="str">
        <f aca="false">IF($D1652="","",IFERROR(INDEX(Catalogue!$B$5:$B$304,MATCH($D1652,Catalogue!$A$5:$A$304,0)),"Code produit inconnu"))</f>
        <v/>
      </c>
      <c r="F1652" s="17" t="str">
        <f aca="false">IF($D1652="","",IFERROR(INDEX(Catalogue!$C$5:$C$304,MATCH($D1652,Catalogue!$A$5:$A$304,0)),""))</f>
        <v/>
      </c>
      <c r="G1652" s="10"/>
      <c r="H1652" s="18" t="str">
        <f aca="false">IF(OR($B1652="",$D1652=""),"",IFERROR(INDEX('Tarifs negocies'!$C$5:$C$404,MATCH($B1652&amp;"|"&amp;$D1652,'Tarifs negocies'!$D$5:$D$404,0)),IFERROR(INDEX(Catalogue!$D$5:$D$304,MATCH($D1652,Catalogue!$A$5:$A$304,0))*(1-IFERROR(INDEX(Clients!$F$5:$F$204,MATCH($B1652,Clients!$A$5:$A$204,0)),0)),"")))</f>
        <v/>
      </c>
      <c r="I1652" s="18" t="str">
        <f aca="false">IF(OR($G1652="",$H1652=""),"",$G1652*$H1652)</f>
        <v/>
      </c>
      <c r="J1652" s="15"/>
      <c r="K1652" s="10"/>
    </row>
    <row r="1653" customFormat="false" ht="15" hidden="false" customHeight="false" outlineLevel="0" collapsed="false">
      <c r="A1653" s="15"/>
      <c r="B1653" s="10"/>
      <c r="C1653" s="16" t="str">
        <f aca="false">IF($B1653="","",IFERROR(INDEX(Clients!$B$5:$B$204,MATCH($B1653,Clients!$A$5:$A$204,0)),"Code client inconnu"))</f>
        <v/>
      </c>
      <c r="D1653" s="10"/>
      <c r="E1653" s="16" t="str">
        <f aca="false">IF($D1653="","",IFERROR(INDEX(Catalogue!$B$5:$B$304,MATCH($D1653,Catalogue!$A$5:$A$304,0)),"Code produit inconnu"))</f>
        <v/>
      </c>
      <c r="F1653" s="17" t="str">
        <f aca="false">IF($D1653="","",IFERROR(INDEX(Catalogue!$C$5:$C$304,MATCH($D1653,Catalogue!$A$5:$A$304,0)),""))</f>
        <v/>
      </c>
      <c r="G1653" s="10"/>
      <c r="H1653" s="18" t="str">
        <f aca="false">IF(OR($B1653="",$D1653=""),"",IFERROR(INDEX('Tarifs negocies'!$C$5:$C$404,MATCH($B1653&amp;"|"&amp;$D1653,'Tarifs negocies'!$D$5:$D$404,0)),IFERROR(INDEX(Catalogue!$D$5:$D$304,MATCH($D1653,Catalogue!$A$5:$A$304,0))*(1-IFERROR(INDEX(Clients!$F$5:$F$204,MATCH($B1653,Clients!$A$5:$A$204,0)),0)),"")))</f>
        <v/>
      </c>
      <c r="I1653" s="18" t="str">
        <f aca="false">IF(OR($G1653="",$H1653=""),"",$G1653*$H1653)</f>
        <v/>
      </c>
      <c r="J1653" s="15"/>
      <c r="K1653" s="10"/>
    </row>
    <row r="1654" customFormat="false" ht="15" hidden="false" customHeight="false" outlineLevel="0" collapsed="false">
      <c r="A1654" s="15"/>
      <c r="B1654" s="10"/>
      <c r="C1654" s="16" t="str">
        <f aca="false">IF($B1654="","",IFERROR(INDEX(Clients!$B$5:$B$204,MATCH($B1654,Clients!$A$5:$A$204,0)),"Code client inconnu"))</f>
        <v/>
      </c>
      <c r="D1654" s="10"/>
      <c r="E1654" s="16" t="str">
        <f aca="false">IF($D1654="","",IFERROR(INDEX(Catalogue!$B$5:$B$304,MATCH($D1654,Catalogue!$A$5:$A$304,0)),"Code produit inconnu"))</f>
        <v/>
      </c>
      <c r="F1654" s="17" t="str">
        <f aca="false">IF($D1654="","",IFERROR(INDEX(Catalogue!$C$5:$C$304,MATCH($D1654,Catalogue!$A$5:$A$304,0)),""))</f>
        <v/>
      </c>
      <c r="G1654" s="10"/>
      <c r="H1654" s="18" t="str">
        <f aca="false">IF(OR($B1654="",$D1654=""),"",IFERROR(INDEX('Tarifs negocies'!$C$5:$C$404,MATCH($B1654&amp;"|"&amp;$D1654,'Tarifs negocies'!$D$5:$D$404,0)),IFERROR(INDEX(Catalogue!$D$5:$D$304,MATCH($D1654,Catalogue!$A$5:$A$304,0))*(1-IFERROR(INDEX(Clients!$F$5:$F$204,MATCH($B1654,Clients!$A$5:$A$204,0)),0)),"")))</f>
        <v/>
      </c>
      <c r="I1654" s="18" t="str">
        <f aca="false">IF(OR($G1654="",$H1654=""),"",$G1654*$H1654)</f>
        <v/>
      </c>
      <c r="J1654" s="15"/>
      <c r="K1654" s="10"/>
    </row>
    <row r="1655" customFormat="false" ht="15" hidden="false" customHeight="false" outlineLevel="0" collapsed="false">
      <c r="A1655" s="15"/>
      <c r="B1655" s="10"/>
      <c r="C1655" s="16" t="str">
        <f aca="false">IF($B1655="","",IFERROR(INDEX(Clients!$B$5:$B$204,MATCH($B1655,Clients!$A$5:$A$204,0)),"Code client inconnu"))</f>
        <v/>
      </c>
      <c r="D1655" s="10"/>
      <c r="E1655" s="16" t="str">
        <f aca="false">IF($D1655="","",IFERROR(INDEX(Catalogue!$B$5:$B$304,MATCH($D1655,Catalogue!$A$5:$A$304,0)),"Code produit inconnu"))</f>
        <v/>
      </c>
      <c r="F1655" s="17" t="str">
        <f aca="false">IF($D1655="","",IFERROR(INDEX(Catalogue!$C$5:$C$304,MATCH($D1655,Catalogue!$A$5:$A$304,0)),""))</f>
        <v/>
      </c>
      <c r="G1655" s="10"/>
      <c r="H1655" s="18" t="str">
        <f aca="false">IF(OR($B1655="",$D1655=""),"",IFERROR(INDEX('Tarifs negocies'!$C$5:$C$404,MATCH($B1655&amp;"|"&amp;$D1655,'Tarifs negocies'!$D$5:$D$404,0)),IFERROR(INDEX(Catalogue!$D$5:$D$304,MATCH($D1655,Catalogue!$A$5:$A$304,0))*(1-IFERROR(INDEX(Clients!$F$5:$F$204,MATCH($B1655,Clients!$A$5:$A$204,0)),0)),"")))</f>
        <v/>
      </c>
      <c r="I1655" s="18" t="str">
        <f aca="false">IF(OR($G1655="",$H1655=""),"",$G1655*$H1655)</f>
        <v/>
      </c>
      <c r="J1655" s="15"/>
      <c r="K1655" s="10"/>
    </row>
    <row r="1656" customFormat="false" ht="15" hidden="false" customHeight="false" outlineLevel="0" collapsed="false">
      <c r="A1656" s="15"/>
      <c r="B1656" s="10"/>
      <c r="C1656" s="16" t="str">
        <f aca="false">IF($B1656="","",IFERROR(INDEX(Clients!$B$5:$B$204,MATCH($B1656,Clients!$A$5:$A$204,0)),"Code client inconnu"))</f>
        <v/>
      </c>
      <c r="D1656" s="10"/>
      <c r="E1656" s="16" t="str">
        <f aca="false">IF($D1656="","",IFERROR(INDEX(Catalogue!$B$5:$B$304,MATCH($D1656,Catalogue!$A$5:$A$304,0)),"Code produit inconnu"))</f>
        <v/>
      </c>
      <c r="F1656" s="17" t="str">
        <f aca="false">IF($D1656="","",IFERROR(INDEX(Catalogue!$C$5:$C$304,MATCH($D1656,Catalogue!$A$5:$A$304,0)),""))</f>
        <v/>
      </c>
      <c r="G1656" s="10"/>
      <c r="H1656" s="18" t="str">
        <f aca="false">IF(OR($B1656="",$D1656=""),"",IFERROR(INDEX('Tarifs negocies'!$C$5:$C$404,MATCH($B1656&amp;"|"&amp;$D1656,'Tarifs negocies'!$D$5:$D$404,0)),IFERROR(INDEX(Catalogue!$D$5:$D$304,MATCH($D1656,Catalogue!$A$5:$A$304,0))*(1-IFERROR(INDEX(Clients!$F$5:$F$204,MATCH($B1656,Clients!$A$5:$A$204,0)),0)),"")))</f>
        <v/>
      </c>
      <c r="I1656" s="18" t="str">
        <f aca="false">IF(OR($G1656="",$H1656=""),"",$G1656*$H1656)</f>
        <v/>
      </c>
      <c r="J1656" s="15"/>
      <c r="K1656" s="10"/>
    </row>
    <row r="1657" customFormat="false" ht="15" hidden="false" customHeight="false" outlineLevel="0" collapsed="false">
      <c r="A1657" s="15"/>
      <c r="B1657" s="10"/>
      <c r="C1657" s="16" t="str">
        <f aca="false">IF($B1657="","",IFERROR(INDEX(Clients!$B$5:$B$204,MATCH($B1657,Clients!$A$5:$A$204,0)),"Code client inconnu"))</f>
        <v/>
      </c>
      <c r="D1657" s="10"/>
      <c r="E1657" s="16" t="str">
        <f aca="false">IF($D1657="","",IFERROR(INDEX(Catalogue!$B$5:$B$304,MATCH($D1657,Catalogue!$A$5:$A$304,0)),"Code produit inconnu"))</f>
        <v/>
      </c>
      <c r="F1657" s="17" t="str">
        <f aca="false">IF($D1657="","",IFERROR(INDEX(Catalogue!$C$5:$C$304,MATCH($D1657,Catalogue!$A$5:$A$304,0)),""))</f>
        <v/>
      </c>
      <c r="G1657" s="10"/>
      <c r="H1657" s="18" t="str">
        <f aca="false">IF(OR($B1657="",$D1657=""),"",IFERROR(INDEX('Tarifs negocies'!$C$5:$C$404,MATCH($B1657&amp;"|"&amp;$D1657,'Tarifs negocies'!$D$5:$D$404,0)),IFERROR(INDEX(Catalogue!$D$5:$D$304,MATCH($D1657,Catalogue!$A$5:$A$304,0))*(1-IFERROR(INDEX(Clients!$F$5:$F$204,MATCH($B1657,Clients!$A$5:$A$204,0)),0)),"")))</f>
        <v/>
      </c>
      <c r="I1657" s="18" t="str">
        <f aca="false">IF(OR($G1657="",$H1657=""),"",$G1657*$H1657)</f>
        <v/>
      </c>
      <c r="J1657" s="15"/>
      <c r="K1657" s="10"/>
    </row>
    <row r="1658" customFormat="false" ht="15" hidden="false" customHeight="false" outlineLevel="0" collapsed="false">
      <c r="A1658" s="15"/>
      <c r="B1658" s="10"/>
      <c r="C1658" s="16" t="str">
        <f aca="false">IF($B1658="","",IFERROR(INDEX(Clients!$B$5:$B$204,MATCH($B1658,Clients!$A$5:$A$204,0)),"Code client inconnu"))</f>
        <v/>
      </c>
      <c r="D1658" s="10"/>
      <c r="E1658" s="16" t="str">
        <f aca="false">IF($D1658="","",IFERROR(INDEX(Catalogue!$B$5:$B$304,MATCH($D1658,Catalogue!$A$5:$A$304,0)),"Code produit inconnu"))</f>
        <v/>
      </c>
      <c r="F1658" s="17" t="str">
        <f aca="false">IF($D1658="","",IFERROR(INDEX(Catalogue!$C$5:$C$304,MATCH($D1658,Catalogue!$A$5:$A$304,0)),""))</f>
        <v/>
      </c>
      <c r="G1658" s="10"/>
      <c r="H1658" s="18" t="str">
        <f aca="false">IF(OR($B1658="",$D1658=""),"",IFERROR(INDEX('Tarifs negocies'!$C$5:$C$404,MATCH($B1658&amp;"|"&amp;$D1658,'Tarifs negocies'!$D$5:$D$404,0)),IFERROR(INDEX(Catalogue!$D$5:$D$304,MATCH($D1658,Catalogue!$A$5:$A$304,0))*(1-IFERROR(INDEX(Clients!$F$5:$F$204,MATCH($B1658,Clients!$A$5:$A$204,0)),0)),"")))</f>
        <v/>
      </c>
      <c r="I1658" s="18" t="str">
        <f aca="false">IF(OR($G1658="",$H1658=""),"",$G1658*$H1658)</f>
        <v/>
      </c>
      <c r="J1658" s="15"/>
      <c r="K1658" s="10"/>
    </row>
    <row r="1659" customFormat="false" ht="15" hidden="false" customHeight="false" outlineLevel="0" collapsed="false">
      <c r="A1659" s="15"/>
      <c r="B1659" s="10"/>
      <c r="C1659" s="16" t="str">
        <f aca="false">IF($B1659="","",IFERROR(INDEX(Clients!$B$5:$B$204,MATCH($B1659,Clients!$A$5:$A$204,0)),"Code client inconnu"))</f>
        <v/>
      </c>
      <c r="D1659" s="10"/>
      <c r="E1659" s="16" t="str">
        <f aca="false">IF($D1659="","",IFERROR(INDEX(Catalogue!$B$5:$B$304,MATCH($D1659,Catalogue!$A$5:$A$304,0)),"Code produit inconnu"))</f>
        <v/>
      </c>
      <c r="F1659" s="17" t="str">
        <f aca="false">IF($D1659="","",IFERROR(INDEX(Catalogue!$C$5:$C$304,MATCH($D1659,Catalogue!$A$5:$A$304,0)),""))</f>
        <v/>
      </c>
      <c r="G1659" s="10"/>
      <c r="H1659" s="18" t="str">
        <f aca="false">IF(OR($B1659="",$D1659=""),"",IFERROR(INDEX('Tarifs negocies'!$C$5:$C$404,MATCH($B1659&amp;"|"&amp;$D1659,'Tarifs negocies'!$D$5:$D$404,0)),IFERROR(INDEX(Catalogue!$D$5:$D$304,MATCH($D1659,Catalogue!$A$5:$A$304,0))*(1-IFERROR(INDEX(Clients!$F$5:$F$204,MATCH($B1659,Clients!$A$5:$A$204,0)),0)),"")))</f>
        <v/>
      </c>
      <c r="I1659" s="18" t="str">
        <f aca="false">IF(OR($G1659="",$H1659=""),"",$G1659*$H1659)</f>
        <v/>
      </c>
      <c r="J1659" s="15"/>
      <c r="K1659" s="10"/>
    </row>
    <row r="1660" customFormat="false" ht="15" hidden="false" customHeight="false" outlineLevel="0" collapsed="false">
      <c r="A1660" s="15"/>
      <c r="B1660" s="10"/>
      <c r="C1660" s="16" t="str">
        <f aca="false">IF($B1660="","",IFERROR(INDEX(Clients!$B$5:$B$204,MATCH($B1660,Clients!$A$5:$A$204,0)),"Code client inconnu"))</f>
        <v/>
      </c>
      <c r="D1660" s="10"/>
      <c r="E1660" s="16" t="str">
        <f aca="false">IF($D1660="","",IFERROR(INDEX(Catalogue!$B$5:$B$304,MATCH($D1660,Catalogue!$A$5:$A$304,0)),"Code produit inconnu"))</f>
        <v/>
      </c>
      <c r="F1660" s="17" t="str">
        <f aca="false">IF($D1660="","",IFERROR(INDEX(Catalogue!$C$5:$C$304,MATCH($D1660,Catalogue!$A$5:$A$304,0)),""))</f>
        <v/>
      </c>
      <c r="G1660" s="10"/>
      <c r="H1660" s="18" t="str">
        <f aca="false">IF(OR($B1660="",$D1660=""),"",IFERROR(INDEX('Tarifs negocies'!$C$5:$C$404,MATCH($B1660&amp;"|"&amp;$D1660,'Tarifs negocies'!$D$5:$D$404,0)),IFERROR(INDEX(Catalogue!$D$5:$D$304,MATCH($D1660,Catalogue!$A$5:$A$304,0))*(1-IFERROR(INDEX(Clients!$F$5:$F$204,MATCH($B1660,Clients!$A$5:$A$204,0)),0)),"")))</f>
        <v/>
      </c>
      <c r="I1660" s="18" t="str">
        <f aca="false">IF(OR($G1660="",$H1660=""),"",$G1660*$H1660)</f>
        <v/>
      </c>
      <c r="J1660" s="15"/>
      <c r="K1660" s="10"/>
    </row>
    <row r="1661" customFormat="false" ht="15" hidden="false" customHeight="false" outlineLevel="0" collapsed="false">
      <c r="A1661" s="15"/>
      <c r="B1661" s="10"/>
      <c r="C1661" s="16" t="str">
        <f aca="false">IF($B1661="","",IFERROR(INDEX(Clients!$B$5:$B$204,MATCH($B1661,Clients!$A$5:$A$204,0)),"Code client inconnu"))</f>
        <v/>
      </c>
      <c r="D1661" s="10"/>
      <c r="E1661" s="16" t="str">
        <f aca="false">IF($D1661="","",IFERROR(INDEX(Catalogue!$B$5:$B$304,MATCH($D1661,Catalogue!$A$5:$A$304,0)),"Code produit inconnu"))</f>
        <v/>
      </c>
      <c r="F1661" s="17" t="str">
        <f aca="false">IF($D1661="","",IFERROR(INDEX(Catalogue!$C$5:$C$304,MATCH($D1661,Catalogue!$A$5:$A$304,0)),""))</f>
        <v/>
      </c>
      <c r="G1661" s="10"/>
      <c r="H1661" s="18" t="str">
        <f aca="false">IF(OR($B1661="",$D1661=""),"",IFERROR(INDEX('Tarifs negocies'!$C$5:$C$404,MATCH($B1661&amp;"|"&amp;$D1661,'Tarifs negocies'!$D$5:$D$404,0)),IFERROR(INDEX(Catalogue!$D$5:$D$304,MATCH($D1661,Catalogue!$A$5:$A$304,0))*(1-IFERROR(INDEX(Clients!$F$5:$F$204,MATCH($B1661,Clients!$A$5:$A$204,0)),0)),"")))</f>
        <v/>
      </c>
      <c r="I1661" s="18" t="str">
        <f aca="false">IF(OR($G1661="",$H1661=""),"",$G1661*$H1661)</f>
        <v/>
      </c>
      <c r="J1661" s="15"/>
      <c r="K1661" s="10"/>
    </row>
    <row r="1662" customFormat="false" ht="15" hidden="false" customHeight="false" outlineLevel="0" collapsed="false">
      <c r="A1662" s="15"/>
      <c r="B1662" s="10"/>
      <c r="C1662" s="16" t="str">
        <f aca="false">IF($B1662="","",IFERROR(INDEX(Clients!$B$5:$B$204,MATCH($B1662,Clients!$A$5:$A$204,0)),"Code client inconnu"))</f>
        <v/>
      </c>
      <c r="D1662" s="10"/>
      <c r="E1662" s="16" t="str">
        <f aca="false">IF($D1662="","",IFERROR(INDEX(Catalogue!$B$5:$B$304,MATCH($D1662,Catalogue!$A$5:$A$304,0)),"Code produit inconnu"))</f>
        <v/>
      </c>
      <c r="F1662" s="17" t="str">
        <f aca="false">IF($D1662="","",IFERROR(INDEX(Catalogue!$C$5:$C$304,MATCH($D1662,Catalogue!$A$5:$A$304,0)),""))</f>
        <v/>
      </c>
      <c r="G1662" s="10"/>
      <c r="H1662" s="18" t="str">
        <f aca="false">IF(OR($B1662="",$D1662=""),"",IFERROR(INDEX('Tarifs negocies'!$C$5:$C$404,MATCH($B1662&amp;"|"&amp;$D1662,'Tarifs negocies'!$D$5:$D$404,0)),IFERROR(INDEX(Catalogue!$D$5:$D$304,MATCH($D1662,Catalogue!$A$5:$A$304,0))*(1-IFERROR(INDEX(Clients!$F$5:$F$204,MATCH($B1662,Clients!$A$5:$A$204,0)),0)),"")))</f>
        <v/>
      </c>
      <c r="I1662" s="18" t="str">
        <f aca="false">IF(OR($G1662="",$H1662=""),"",$G1662*$H1662)</f>
        <v/>
      </c>
      <c r="J1662" s="15"/>
      <c r="K1662" s="10"/>
    </row>
    <row r="1663" customFormat="false" ht="15" hidden="false" customHeight="false" outlineLevel="0" collapsed="false">
      <c r="A1663" s="15"/>
      <c r="B1663" s="10"/>
      <c r="C1663" s="16" t="str">
        <f aca="false">IF($B1663="","",IFERROR(INDEX(Clients!$B$5:$B$204,MATCH($B1663,Clients!$A$5:$A$204,0)),"Code client inconnu"))</f>
        <v/>
      </c>
      <c r="D1663" s="10"/>
      <c r="E1663" s="16" t="str">
        <f aca="false">IF($D1663="","",IFERROR(INDEX(Catalogue!$B$5:$B$304,MATCH($D1663,Catalogue!$A$5:$A$304,0)),"Code produit inconnu"))</f>
        <v/>
      </c>
      <c r="F1663" s="17" t="str">
        <f aca="false">IF($D1663="","",IFERROR(INDEX(Catalogue!$C$5:$C$304,MATCH($D1663,Catalogue!$A$5:$A$304,0)),""))</f>
        <v/>
      </c>
      <c r="G1663" s="10"/>
      <c r="H1663" s="18" t="str">
        <f aca="false">IF(OR($B1663="",$D1663=""),"",IFERROR(INDEX('Tarifs negocies'!$C$5:$C$404,MATCH($B1663&amp;"|"&amp;$D1663,'Tarifs negocies'!$D$5:$D$404,0)),IFERROR(INDEX(Catalogue!$D$5:$D$304,MATCH($D1663,Catalogue!$A$5:$A$304,0))*(1-IFERROR(INDEX(Clients!$F$5:$F$204,MATCH($B1663,Clients!$A$5:$A$204,0)),0)),"")))</f>
        <v/>
      </c>
      <c r="I1663" s="18" t="str">
        <f aca="false">IF(OR($G1663="",$H1663=""),"",$G1663*$H1663)</f>
        <v/>
      </c>
      <c r="J1663" s="15"/>
      <c r="K1663" s="10"/>
    </row>
    <row r="1664" customFormat="false" ht="15" hidden="false" customHeight="false" outlineLevel="0" collapsed="false">
      <c r="A1664" s="15"/>
      <c r="B1664" s="10"/>
      <c r="C1664" s="16" t="str">
        <f aca="false">IF($B1664="","",IFERROR(INDEX(Clients!$B$5:$B$204,MATCH($B1664,Clients!$A$5:$A$204,0)),"Code client inconnu"))</f>
        <v/>
      </c>
      <c r="D1664" s="10"/>
      <c r="E1664" s="16" t="str">
        <f aca="false">IF($D1664="","",IFERROR(INDEX(Catalogue!$B$5:$B$304,MATCH($D1664,Catalogue!$A$5:$A$304,0)),"Code produit inconnu"))</f>
        <v/>
      </c>
      <c r="F1664" s="17" t="str">
        <f aca="false">IF($D1664="","",IFERROR(INDEX(Catalogue!$C$5:$C$304,MATCH($D1664,Catalogue!$A$5:$A$304,0)),""))</f>
        <v/>
      </c>
      <c r="G1664" s="10"/>
      <c r="H1664" s="18" t="str">
        <f aca="false">IF(OR($B1664="",$D1664=""),"",IFERROR(INDEX('Tarifs negocies'!$C$5:$C$404,MATCH($B1664&amp;"|"&amp;$D1664,'Tarifs negocies'!$D$5:$D$404,0)),IFERROR(INDEX(Catalogue!$D$5:$D$304,MATCH($D1664,Catalogue!$A$5:$A$304,0))*(1-IFERROR(INDEX(Clients!$F$5:$F$204,MATCH($B1664,Clients!$A$5:$A$204,0)),0)),"")))</f>
        <v/>
      </c>
      <c r="I1664" s="18" t="str">
        <f aca="false">IF(OR($G1664="",$H1664=""),"",$G1664*$H1664)</f>
        <v/>
      </c>
      <c r="J1664" s="15"/>
      <c r="K1664" s="10"/>
    </row>
    <row r="1665" customFormat="false" ht="15" hidden="false" customHeight="false" outlineLevel="0" collapsed="false">
      <c r="A1665" s="15"/>
      <c r="B1665" s="10"/>
      <c r="C1665" s="16" t="str">
        <f aca="false">IF($B1665="","",IFERROR(INDEX(Clients!$B$5:$B$204,MATCH($B1665,Clients!$A$5:$A$204,0)),"Code client inconnu"))</f>
        <v/>
      </c>
      <c r="D1665" s="10"/>
      <c r="E1665" s="16" t="str">
        <f aca="false">IF($D1665="","",IFERROR(INDEX(Catalogue!$B$5:$B$304,MATCH($D1665,Catalogue!$A$5:$A$304,0)),"Code produit inconnu"))</f>
        <v/>
      </c>
      <c r="F1665" s="17" t="str">
        <f aca="false">IF($D1665="","",IFERROR(INDEX(Catalogue!$C$5:$C$304,MATCH($D1665,Catalogue!$A$5:$A$304,0)),""))</f>
        <v/>
      </c>
      <c r="G1665" s="10"/>
      <c r="H1665" s="18" t="str">
        <f aca="false">IF(OR($B1665="",$D1665=""),"",IFERROR(INDEX('Tarifs negocies'!$C$5:$C$404,MATCH($B1665&amp;"|"&amp;$D1665,'Tarifs negocies'!$D$5:$D$404,0)),IFERROR(INDEX(Catalogue!$D$5:$D$304,MATCH($D1665,Catalogue!$A$5:$A$304,0))*(1-IFERROR(INDEX(Clients!$F$5:$F$204,MATCH($B1665,Clients!$A$5:$A$204,0)),0)),"")))</f>
        <v/>
      </c>
      <c r="I1665" s="18" t="str">
        <f aca="false">IF(OR($G1665="",$H1665=""),"",$G1665*$H1665)</f>
        <v/>
      </c>
      <c r="J1665" s="15"/>
      <c r="K1665" s="10"/>
    </row>
    <row r="1666" customFormat="false" ht="15" hidden="false" customHeight="false" outlineLevel="0" collapsed="false">
      <c r="A1666" s="15"/>
      <c r="B1666" s="10"/>
      <c r="C1666" s="16" t="str">
        <f aca="false">IF($B1666="","",IFERROR(INDEX(Clients!$B$5:$B$204,MATCH($B1666,Clients!$A$5:$A$204,0)),"Code client inconnu"))</f>
        <v/>
      </c>
      <c r="D1666" s="10"/>
      <c r="E1666" s="16" t="str">
        <f aca="false">IF($D1666="","",IFERROR(INDEX(Catalogue!$B$5:$B$304,MATCH($D1666,Catalogue!$A$5:$A$304,0)),"Code produit inconnu"))</f>
        <v/>
      </c>
      <c r="F1666" s="17" t="str">
        <f aca="false">IF($D1666="","",IFERROR(INDEX(Catalogue!$C$5:$C$304,MATCH($D1666,Catalogue!$A$5:$A$304,0)),""))</f>
        <v/>
      </c>
      <c r="G1666" s="10"/>
      <c r="H1666" s="18" t="str">
        <f aca="false">IF(OR($B1666="",$D1666=""),"",IFERROR(INDEX('Tarifs negocies'!$C$5:$C$404,MATCH($B1666&amp;"|"&amp;$D1666,'Tarifs negocies'!$D$5:$D$404,0)),IFERROR(INDEX(Catalogue!$D$5:$D$304,MATCH($D1666,Catalogue!$A$5:$A$304,0))*(1-IFERROR(INDEX(Clients!$F$5:$F$204,MATCH($B1666,Clients!$A$5:$A$204,0)),0)),"")))</f>
        <v/>
      </c>
      <c r="I1666" s="18" t="str">
        <f aca="false">IF(OR($G1666="",$H1666=""),"",$G1666*$H1666)</f>
        <v/>
      </c>
      <c r="J1666" s="15"/>
      <c r="K1666" s="10"/>
    </row>
    <row r="1667" customFormat="false" ht="15" hidden="false" customHeight="false" outlineLevel="0" collapsed="false">
      <c r="A1667" s="15"/>
      <c r="B1667" s="10"/>
      <c r="C1667" s="16" t="str">
        <f aca="false">IF($B1667="","",IFERROR(INDEX(Clients!$B$5:$B$204,MATCH($B1667,Clients!$A$5:$A$204,0)),"Code client inconnu"))</f>
        <v/>
      </c>
      <c r="D1667" s="10"/>
      <c r="E1667" s="16" t="str">
        <f aca="false">IF($D1667="","",IFERROR(INDEX(Catalogue!$B$5:$B$304,MATCH($D1667,Catalogue!$A$5:$A$304,0)),"Code produit inconnu"))</f>
        <v/>
      </c>
      <c r="F1667" s="17" t="str">
        <f aca="false">IF($D1667="","",IFERROR(INDEX(Catalogue!$C$5:$C$304,MATCH($D1667,Catalogue!$A$5:$A$304,0)),""))</f>
        <v/>
      </c>
      <c r="G1667" s="10"/>
      <c r="H1667" s="18" t="str">
        <f aca="false">IF(OR($B1667="",$D1667=""),"",IFERROR(INDEX('Tarifs negocies'!$C$5:$C$404,MATCH($B1667&amp;"|"&amp;$D1667,'Tarifs negocies'!$D$5:$D$404,0)),IFERROR(INDEX(Catalogue!$D$5:$D$304,MATCH($D1667,Catalogue!$A$5:$A$304,0))*(1-IFERROR(INDEX(Clients!$F$5:$F$204,MATCH($B1667,Clients!$A$5:$A$204,0)),0)),"")))</f>
        <v/>
      </c>
      <c r="I1667" s="18" t="str">
        <f aca="false">IF(OR($G1667="",$H1667=""),"",$G1667*$H1667)</f>
        <v/>
      </c>
      <c r="J1667" s="15"/>
      <c r="K1667" s="10"/>
    </row>
    <row r="1668" customFormat="false" ht="15" hidden="false" customHeight="false" outlineLevel="0" collapsed="false">
      <c r="A1668" s="15"/>
      <c r="B1668" s="10"/>
      <c r="C1668" s="16" t="str">
        <f aca="false">IF($B1668="","",IFERROR(INDEX(Clients!$B$5:$B$204,MATCH($B1668,Clients!$A$5:$A$204,0)),"Code client inconnu"))</f>
        <v/>
      </c>
      <c r="D1668" s="10"/>
      <c r="E1668" s="16" t="str">
        <f aca="false">IF($D1668="","",IFERROR(INDEX(Catalogue!$B$5:$B$304,MATCH($D1668,Catalogue!$A$5:$A$304,0)),"Code produit inconnu"))</f>
        <v/>
      </c>
      <c r="F1668" s="17" t="str">
        <f aca="false">IF($D1668="","",IFERROR(INDEX(Catalogue!$C$5:$C$304,MATCH($D1668,Catalogue!$A$5:$A$304,0)),""))</f>
        <v/>
      </c>
      <c r="G1668" s="10"/>
      <c r="H1668" s="18" t="str">
        <f aca="false">IF(OR($B1668="",$D1668=""),"",IFERROR(INDEX('Tarifs negocies'!$C$5:$C$404,MATCH($B1668&amp;"|"&amp;$D1668,'Tarifs negocies'!$D$5:$D$404,0)),IFERROR(INDEX(Catalogue!$D$5:$D$304,MATCH($D1668,Catalogue!$A$5:$A$304,0))*(1-IFERROR(INDEX(Clients!$F$5:$F$204,MATCH($B1668,Clients!$A$5:$A$204,0)),0)),"")))</f>
        <v/>
      </c>
      <c r="I1668" s="18" t="str">
        <f aca="false">IF(OR($G1668="",$H1668=""),"",$G1668*$H1668)</f>
        <v/>
      </c>
      <c r="J1668" s="15"/>
      <c r="K1668" s="10"/>
    </row>
    <row r="1669" customFormat="false" ht="15" hidden="false" customHeight="false" outlineLevel="0" collapsed="false">
      <c r="A1669" s="15"/>
      <c r="B1669" s="10"/>
      <c r="C1669" s="16" t="str">
        <f aca="false">IF($B1669="","",IFERROR(INDEX(Clients!$B$5:$B$204,MATCH($B1669,Clients!$A$5:$A$204,0)),"Code client inconnu"))</f>
        <v/>
      </c>
      <c r="D1669" s="10"/>
      <c r="E1669" s="16" t="str">
        <f aca="false">IF($D1669="","",IFERROR(INDEX(Catalogue!$B$5:$B$304,MATCH($D1669,Catalogue!$A$5:$A$304,0)),"Code produit inconnu"))</f>
        <v/>
      </c>
      <c r="F1669" s="17" t="str">
        <f aca="false">IF($D1669="","",IFERROR(INDEX(Catalogue!$C$5:$C$304,MATCH($D1669,Catalogue!$A$5:$A$304,0)),""))</f>
        <v/>
      </c>
      <c r="G1669" s="10"/>
      <c r="H1669" s="18" t="str">
        <f aca="false">IF(OR($B1669="",$D1669=""),"",IFERROR(INDEX('Tarifs negocies'!$C$5:$C$404,MATCH($B1669&amp;"|"&amp;$D1669,'Tarifs negocies'!$D$5:$D$404,0)),IFERROR(INDEX(Catalogue!$D$5:$D$304,MATCH($D1669,Catalogue!$A$5:$A$304,0))*(1-IFERROR(INDEX(Clients!$F$5:$F$204,MATCH($B1669,Clients!$A$5:$A$204,0)),0)),"")))</f>
        <v/>
      </c>
      <c r="I1669" s="18" t="str">
        <f aca="false">IF(OR($G1669="",$H1669=""),"",$G1669*$H1669)</f>
        <v/>
      </c>
      <c r="J1669" s="15"/>
      <c r="K1669" s="10"/>
    </row>
    <row r="1670" customFormat="false" ht="15" hidden="false" customHeight="false" outlineLevel="0" collapsed="false">
      <c r="A1670" s="15"/>
      <c r="B1670" s="10"/>
      <c r="C1670" s="16" t="str">
        <f aca="false">IF($B1670="","",IFERROR(INDEX(Clients!$B$5:$B$204,MATCH($B1670,Clients!$A$5:$A$204,0)),"Code client inconnu"))</f>
        <v/>
      </c>
      <c r="D1670" s="10"/>
      <c r="E1670" s="16" t="str">
        <f aca="false">IF($D1670="","",IFERROR(INDEX(Catalogue!$B$5:$B$304,MATCH($D1670,Catalogue!$A$5:$A$304,0)),"Code produit inconnu"))</f>
        <v/>
      </c>
      <c r="F1670" s="17" t="str">
        <f aca="false">IF($D1670="","",IFERROR(INDEX(Catalogue!$C$5:$C$304,MATCH($D1670,Catalogue!$A$5:$A$304,0)),""))</f>
        <v/>
      </c>
      <c r="G1670" s="10"/>
      <c r="H1670" s="18" t="str">
        <f aca="false">IF(OR($B1670="",$D1670=""),"",IFERROR(INDEX('Tarifs negocies'!$C$5:$C$404,MATCH($B1670&amp;"|"&amp;$D1670,'Tarifs negocies'!$D$5:$D$404,0)),IFERROR(INDEX(Catalogue!$D$5:$D$304,MATCH($D1670,Catalogue!$A$5:$A$304,0))*(1-IFERROR(INDEX(Clients!$F$5:$F$204,MATCH($B1670,Clients!$A$5:$A$204,0)),0)),"")))</f>
        <v/>
      </c>
      <c r="I1670" s="18" t="str">
        <f aca="false">IF(OR($G1670="",$H1670=""),"",$G1670*$H1670)</f>
        <v/>
      </c>
      <c r="J1670" s="15"/>
      <c r="K1670" s="10"/>
    </row>
    <row r="1671" customFormat="false" ht="15" hidden="false" customHeight="false" outlineLevel="0" collapsed="false">
      <c r="A1671" s="15"/>
      <c r="B1671" s="10"/>
      <c r="C1671" s="16" t="str">
        <f aca="false">IF($B1671="","",IFERROR(INDEX(Clients!$B$5:$B$204,MATCH($B1671,Clients!$A$5:$A$204,0)),"Code client inconnu"))</f>
        <v/>
      </c>
      <c r="D1671" s="10"/>
      <c r="E1671" s="16" t="str">
        <f aca="false">IF($D1671="","",IFERROR(INDEX(Catalogue!$B$5:$B$304,MATCH($D1671,Catalogue!$A$5:$A$304,0)),"Code produit inconnu"))</f>
        <v/>
      </c>
      <c r="F1671" s="17" t="str">
        <f aca="false">IF($D1671="","",IFERROR(INDEX(Catalogue!$C$5:$C$304,MATCH($D1671,Catalogue!$A$5:$A$304,0)),""))</f>
        <v/>
      </c>
      <c r="G1671" s="10"/>
      <c r="H1671" s="18" t="str">
        <f aca="false">IF(OR($B1671="",$D1671=""),"",IFERROR(INDEX('Tarifs negocies'!$C$5:$C$404,MATCH($B1671&amp;"|"&amp;$D1671,'Tarifs negocies'!$D$5:$D$404,0)),IFERROR(INDEX(Catalogue!$D$5:$D$304,MATCH($D1671,Catalogue!$A$5:$A$304,0))*(1-IFERROR(INDEX(Clients!$F$5:$F$204,MATCH($B1671,Clients!$A$5:$A$204,0)),0)),"")))</f>
        <v/>
      </c>
      <c r="I1671" s="18" t="str">
        <f aca="false">IF(OR($G1671="",$H1671=""),"",$G1671*$H1671)</f>
        <v/>
      </c>
      <c r="J1671" s="15"/>
      <c r="K1671" s="10"/>
    </row>
    <row r="1672" customFormat="false" ht="15" hidden="false" customHeight="false" outlineLevel="0" collapsed="false">
      <c r="A1672" s="15"/>
      <c r="B1672" s="10"/>
      <c r="C1672" s="16" t="str">
        <f aca="false">IF($B1672="","",IFERROR(INDEX(Clients!$B$5:$B$204,MATCH($B1672,Clients!$A$5:$A$204,0)),"Code client inconnu"))</f>
        <v/>
      </c>
      <c r="D1672" s="10"/>
      <c r="E1672" s="16" t="str">
        <f aca="false">IF($D1672="","",IFERROR(INDEX(Catalogue!$B$5:$B$304,MATCH($D1672,Catalogue!$A$5:$A$304,0)),"Code produit inconnu"))</f>
        <v/>
      </c>
      <c r="F1672" s="17" t="str">
        <f aca="false">IF($D1672="","",IFERROR(INDEX(Catalogue!$C$5:$C$304,MATCH($D1672,Catalogue!$A$5:$A$304,0)),""))</f>
        <v/>
      </c>
      <c r="G1672" s="10"/>
      <c r="H1672" s="18" t="str">
        <f aca="false">IF(OR($B1672="",$D1672=""),"",IFERROR(INDEX('Tarifs negocies'!$C$5:$C$404,MATCH($B1672&amp;"|"&amp;$D1672,'Tarifs negocies'!$D$5:$D$404,0)),IFERROR(INDEX(Catalogue!$D$5:$D$304,MATCH($D1672,Catalogue!$A$5:$A$304,0))*(1-IFERROR(INDEX(Clients!$F$5:$F$204,MATCH($B1672,Clients!$A$5:$A$204,0)),0)),"")))</f>
        <v/>
      </c>
      <c r="I1672" s="18" t="str">
        <f aca="false">IF(OR($G1672="",$H1672=""),"",$G1672*$H1672)</f>
        <v/>
      </c>
      <c r="J1672" s="15"/>
      <c r="K1672" s="10"/>
    </row>
    <row r="1673" customFormat="false" ht="15" hidden="false" customHeight="false" outlineLevel="0" collapsed="false">
      <c r="A1673" s="15"/>
      <c r="B1673" s="10"/>
      <c r="C1673" s="16" t="str">
        <f aca="false">IF($B1673="","",IFERROR(INDEX(Clients!$B$5:$B$204,MATCH($B1673,Clients!$A$5:$A$204,0)),"Code client inconnu"))</f>
        <v/>
      </c>
      <c r="D1673" s="10"/>
      <c r="E1673" s="16" t="str">
        <f aca="false">IF($D1673="","",IFERROR(INDEX(Catalogue!$B$5:$B$304,MATCH($D1673,Catalogue!$A$5:$A$304,0)),"Code produit inconnu"))</f>
        <v/>
      </c>
      <c r="F1673" s="17" t="str">
        <f aca="false">IF($D1673="","",IFERROR(INDEX(Catalogue!$C$5:$C$304,MATCH($D1673,Catalogue!$A$5:$A$304,0)),""))</f>
        <v/>
      </c>
      <c r="G1673" s="10"/>
      <c r="H1673" s="18" t="str">
        <f aca="false">IF(OR($B1673="",$D1673=""),"",IFERROR(INDEX('Tarifs negocies'!$C$5:$C$404,MATCH($B1673&amp;"|"&amp;$D1673,'Tarifs negocies'!$D$5:$D$404,0)),IFERROR(INDEX(Catalogue!$D$5:$D$304,MATCH($D1673,Catalogue!$A$5:$A$304,0))*(1-IFERROR(INDEX(Clients!$F$5:$F$204,MATCH($B1673,Clients!$A$5:$A$204,0)),0)),"")))</f>
        <v/>
      </c>
      <c r="I1673" s="18" t="str">
        <f aca="false">IF(OR($G1673="",$H1673=""),"",$G1673*$H1673)</f>
        <v/>
      </c>
      <c r="J1673" s="15"/>
      <c r="K1673" s="10"/>
    </row>
    <row r="1674" customFormat="false" ht="15" hidden="false" customHeight="false" outlineLevel="0" collapsed="false">
      <c r="A1674" s="15"/>
      <c r="B1674" s="10"/>
      <c r="C1674" s="16" t="str">
        <f aca="false">IF($B1674="","",IFERROR(INDEX(Clients!$B$5:$B$204,MATCH($B1674,Clients!$A$5:$A$204,0)),"Code client inconnu"))</f>
        <v/>
      </c>
      <c r="D1674" s="10"/>
      <c r="E1674" s="16" t="str">
        <f aca="false">IF($D1674="","",IFERROR(INDEX(Catalogue!$B$5:$B$304,MATCH($D1674,Catalogue!$A$5:$A$304,0)),"Code produit inconnu"))</f>
        <v/>
      </c>
      <c r="F1674" s="17" t="str">
        <f aca="false">IF($D1674="","",IFERROR(INDEX(Catalogue!$C$5:$C$304,MATCH($D1674,Catalogue!$A$5:$A$304,0)),""))</f>
        <v/>
      </c>
      <c r="G1674" s="10"/>
      <c r="H1674" s="18" t="str">
        <f aca="false">IF(OR($B1674="",$D1674=""),"",IFERROR(INDEX('Tarifs negocies'!$C$5:$C$404,MATCH($B1674&amp;"|"&amp;$D1674,'Tarifs negocies'!$D$5:$D$404,0)),IFERROR(INDEX(Catalogue!$D$5:$D$304,MATCH($D1674,Catalogue!$A$5:$A$304,0))*(1-IFERROR(INDEX(Clients!$F$5:$F$204,MATCH($B1674,Clients!$A$5:$A$204,0)),0)),"")))</f>
        <v/>
      </c>
      <c r="I1674" s="18" t="str">
        <f aca="false">IF(OR($G1674="",$H1674=""),"",$G1674*$H1674)</f>
        <v/>
      </c>
      <c r="J1674" s="15"/>
      <c r="K1674" s="10"/>
    </row>
    <row r="1675" customFormat="false" ht="15" hidden="false" customHeight="false" outlineLevel="0" collapsed="false">
      <c r="A1675" s="15"/>
      <c r="B1675" s="10"/>
      <c r="C1675" s="16" t="str">
        <f aca="false">IF($B1675="","",IFERROR(INDEX(Clients!$B$5:$B$204,MATCH($B1675,Clients!$A$5:$A$204,0)),"Code client inconnu"))</f>
        <v/>
      </c>
      <c r="D1675" s="10"/>
      <c r="E1675" s="16" t="str">
        <f aca="false">IF($D1675="","",IFERROR(INDEX(Catalogue!$B$5:$B$304,MATCH($D1675,Catalogue!$A$5:$A$304,0)),"Code produit inconnu"))</f>
        <v/>
      </c>
      <c r="F1675" s="17" t="str">
        <f aca="false">IF($D1675="","",IFERROR(INDEX(Catalogue!$C$5:$C$304,MATCH($D1675,Catalogue!$A$5:$A$304,0)),""))</f>
        <v/>
      </c>
      <c r="G1675" s="10"/>
      <c r="H1675" s="18" t="str">
        <f aca="false">IF(OR($B1675="",$D1675=""),"",IFERROR(INDEX('Tarifs negocies'!$C$5:$C$404,MATCH($B1675&amp;"|"&amp;$D1675,'Tarifs negocies'!$D$5:$D$404,0)),IFERROR(INDEX(Catalogue!$D$5:$D$304,MATCH($D1675,Catalogue!$A$5:$A$304,0))*(1-IFERROR(INDEX(Clients!$F$5:$F$204,MATCH($B1675,Clients!$A$5:$A$204,0)),0)),"")))</f>
        <v/>
      </c>
      <c r="I1675" s="18" t="str">
        <f aca="false">IF(OR($G1675="",$H1675=""),"",$G1675*$H1675)</f>
        <v/>
      </c>
      <c r="J1675" s="15"/>
      <c r="K1675" s="10"/>
    </row>
    <row r="1676" customFormat="false" ht="15" hidden="false" customHeight="false" outlineLevel="0" collapsed="false">
      <c r="A1676" s="15"/>
      <c r="B1676" s="10"/>
      <c r="C1676" s="16" t="str">
        <f aca="false">IF($B1676="","",IFERROR(INDEX(Clients!$B$5:$B$204,MATCH($B1676,Clients!$A$5:$A$204,0)),"Code client inconnu"))</f>
        <v/>
      </c>
      <c r="D1676" s="10"/>
      <c r="E1676" s="16" t="str">
        <f aca="false">IF($D1676="","",IFERROR(INDEX(Catalogue!$B$5:$B$304,MATCH($D1676,Catalogue!$A$5:$A$304,0)),"Code produit inconnu"))</f>
        <v/>
      </c>
      <c r="F1676" s="17" t="str">
        <f aca="false">IF($D1676="","",IFERROR(INDEX(Catalogue!$C$5:$C$304,MATCH($D1676,Catalogue!$A$5:$A$304,0)),""))</f>
        <v/>
      </c>
      <c r="G1676" s="10"/>
      <c r="H1676" s="18" t="str">
        <f aca="false">IF(OR($B1676="",$D1676=""),"",IFERROR(INDEX('Tarifs negocies'!$C$5:$C$404,MATCH($B1676&amp;"|"&amp;$D1676,'Tarifs negocies'!$D$5:$D$404,0)),IFERROR(INDEX(Catalogue!$D$5:$D$304,MATCH($D1676,Catalogue!$A$5:$A$304,0))*(1-IFERROR(INDEX(Clients!$F$5:$F$204,MATCH($B1676,Clients!$A$5:$A$204,0)),0)),"")))</f>
        <v/>
      </c>
      <c r="I1676" s="18" t="str">
        <f aca="false">IF(OR($G1676="",$H1676=""),"",$G1676*$H1676)</f>
        <v/>
      </c>
      <c r="J1676" s="15"/>
      <c r="K1676" s="10"/>
    </row>
    <row r="1677" customFormat="false" ht="15" hidden="false" customHeight="false" outlineLevel="0" collapsed="false">
      <c r="A1677" s="15"/>
      <c r="B1677" s="10"/>
      <c r="C1677" s="16" t="str">
        <f aca="false">IF($B1677="","",IFERROR(INDEX(Clients!$B$5:$B$204,MATCH($B1677,Clients!$A$5:$A$204,0)),"Code client inconnu"))</f>
        <v/>
      </c>
      <c r="D1677" s="10"/>
      <c r="E1677" s="16" t="str">
        <f aca="false">IF($D1677="","",IFERROR(INDEX(Catalogue!$B$5:$B$304,MATCH($D1677,Catalogue!$A$5:$A$304,0)),"Code produit inconnu"))</f>
        <v/>
      </c>
      <c r="F1677" s="17" t="str">
        <f aca="false">IF($D1677="","",IFERROR(INDEX(Catalogue!$C$5:$C$304,MATCH($D1677,Catalogue!$A$5:$A$304,0)),""))</f>
        <v/>
      </c>
      <c r="G1677" s="10"/>
      <c r="H1677" s="18" t="str">
        <f aca="false">IF(OR($B1677="",$D1677=""),"",IFERROR(INDEX('Tarifs negocies'!$C$5:$C$404,MATCH($B1677&amp;"|"&amp;$D1677,'Tarifs negocies'!$D$5:$D$404,0)),IFERROR(INDEX(Catalogue!$D$5:$D$304,MATCH($D1677,Catalogue!$A$5:$A$304,0))*(1-IFERROR(INDEX(Clients!$F$5:$F$204,MATCH($B1677,Clients!$A$5:$A$204,0)),0)),"")))</f>
        <v/>
      </c>
      <c r="I1677" s="18" t="str">
        <f aca="false">IF(OR($G1677="",$H1677=""),"",$G1677*$H1677)</f>
        <v/>
      </c>
      <c r="J1677" s="15"/>
      <c r="K1677" s="10"/>
    </row>
    <row r="1678" customFormat="false" ht="15" hidden="false" customHeight="false" outlineLevel="0" collapsed="false">
      <c r="A1678" s="15"/>
      <c r="B1678" s="10"/>
      <c r="C1678" s="16" t="str">
        <f aca="false">IF($B1678="","",IFERROR(INDEX(Clients!$B$5:$B$204,MATCH($B1678,Clients!$A$5:$A$204,0)),"Code client inconnu"))</f>
        <v/>
      </c>
      <c r="D1678" s="10"/>
      <c r="E1678" s="16" t="str">
        <f aca="false">IF($D1678="","",IFERROR(INDEX(Catalogue!$B$5:$B$304,MATCH($D1678,Catalogue!$A$5:$A$304,0)),"Code produit inconnu"))</f>
        <v/>
      </c>
      <c r="F1678" s="17" t="str">
        <f aca="false">IF($D1678="","",IFERROR(INDEX(Catalogue!$C$5:$C$304,MATCH($D1678,Catalogue!$A$5:$A$304,0)),""))</f>
        <v/>
      </c>
      <c r="G1678" s="10"/>
      <c r="H1678" s="18" t="str">
        <f aca="false">IF(OR($B1678="",$D1678=""),"",IFERROR(INDEX('Tarifs negocies'!$C$5:$C$404,MATCH($B1678&amp;"|"&amp;$D1678,'Tarifs negocies'!$D$5:$D$404,0)),IFERROR(INDEX(Catalogue!$D$5:$D$304,MATCH($D1678,Catalogue!$A$5:$A$304,0))*(1-IFERROR(INDEX(Clients!$F$5:$F$204,MATCH($B1678,Clients!$A$5:$A$204,0)),0)),"")))</f>
        <v/>
      </c>
      <c r="I1678" s="18" t="str">
        <f aca="false">IF(OR($G1678="",$H1678=""),"",$G1678*$H1678)</f>
        <v/>
      </c>
      <c r="J1678" s="15"/>
      <c r="K1678" s="10"/>
    </row>
    <row r="1679" customFormat="false" ht="15" hidden="false" customHeight="false" outlineLevel="0" collapsed="false">
      <c r="A1679" s="15"/>
      <c r="B1679" s="10"/>
      <c r="C1679" s="16" t="str">
        <f aca="false">IF($B1679="","",IFERROR(INDEX(Clients!$B$5:$B$204,MATCH($B1679,Clients!$A$5:$A$204,0)),"Code client inconnu"))</f>
        <v/>
      </c>
      <c r="D1679" s="10"/>
      <c r="E1679" s="16" t="str">
        <f aca="false">IF($D1679="","",IFERROR(INDEX(Catalogue!$B$5:$B$304,MATCH($D1679,Catalogue!$A$5:$A$304,0)),"Code produit inconnu"))</f>
        <v/>
      </c>
      <c r="F1679" s="17" t="str">
        <f aca="false">IF($D1679="","",IFERROR(INDEX(Catalogue!$C$5:$C$304,MATCH($D1679,Catalogue!$A$5:$A$304,0)),""))</f>
        <v/>
      </c>
      <c r="G1679" s="10"/>
      <c r="H1679" s="18" t="str">
        <f aca="false">IF(OR($B1679="",$D1679=""),"",IFERROR(INDEX('Tarifs negocies'!$C$5:$C$404,MATCH($B1679&amp;"|"&amp;$D1679,'Tarifs negocies'!$D$5:$D$404,0)),IFERROR(INDEX(Catalogue!$D$5:$D$304,MATCH($D1679,Catalogue!$A$5:$A$304,0))*(1-IFERROR(INDEX(Clients!$F$5:$F$204,MATCH($B1679,Clients!$A$5:$A$204,0)),0)),"")))</f>
        <v/>
      </c>
      <c r="I1679" s="18" t="str">
        <f aca="false">IF(OR($G1679="",$H1679=""),"",$G1679*$H1679)</f>
        <v/>
      </c>
      <c r="J1679" s="15"/>
      <c r="K1679" s="10"/>
    </row>
    <row r="1680" customFormat="false" ht="15" hidden="false" customHeight="false" outlineLevel="0" collapsed="false">
      <c r="A1680" s="15"/>
      <c r="B1680" s="10"/>
      <c r="C1680" s="16" t="str">
        <f aca="false">IF($B1680="","",IFERROR(INDEX(Clients!$B$5:$B$204,MATCH($B1680,Clients!$A$5:$A$204,0)),"Code client inconnu"))</f>
        <v/>
      </c>
      <c r="D1680" s="10"/>
      <c r="E1680" s="16" t="str">
        <f aca="false">IF($D1680="","",IFERROR(INDEX(Catalogue!$B$5:$B$304,MATCH($D1680,Catalogue!$A$5:$A$304,0)),"Code produit inconnu"))</f>
        <v/>
      </c>
      <c r="F1680" s="17" t="str">
        <f aca="false">IF($D1680="","",IFERROR(INDEX(Catalogue!$C$5:$C$304,MATCH($D1680,Catalogue!$A$5:$A$304,0)),""))</f>
        <v/>
      </c>
      <c r="G1680" s="10"/>
      <c r="H1680" s="18" t="str">
        <f aca="false">IF(OR($B1680="",$D1680=""),"",IFERROR(INDEX('Tarifs negocies'!$C$5:$C$404,MATCH($B1680&amp;"|"&amp;$D1680,'Tarifs negocies'!$D$5:$D$404,0)),IFERROR(INDEX(Catalogue!$D$5:$D$304,MATCH($D1680,Catalogue!$A$5:$A$304,0))*(1-IFERROR(INDEX(Clients!$F$5:$F$204,MATCH($B1680,Clients!$A$5:$A$204,0)),0)),"")))</f>
        <v/>
      </c>
      <c r="I1680" s="18" t="str">
        <f aca="false">IF(OR($G1680="",$H1680=""),"",$G1680*$H1680)</f>
        <v/>
      </c>
      <c r="J1680" s="15"/>
      <c r="K1680" s="10"/>
    </row>
    <row r="1681" customFormat="false" ht="15" hidden="false" customHeight="false" outlineLevel="0" collapsed="false">
      <c r="A1681" s="15"/>
      <c r="B1681" s="10"/>
      <c r="C1681" s="16" t="str">
        <f aca="false">IF($B1681="","",IFERROR(INDEX(Clients!$B$5:$B$204,MATCH($B1681,Clients!$A$5:$A$204,0)),"Code client inconnu"))</f>
        <v/>
      </c>
      <c r="D1681" s="10"/>
      <c r="E1681" s="16" t="str">
        <f aca="false">IF($D1681="","",IFERROR(INDEX(Catalogue!$B$5:$B$304,MATCH($D1681,Catalogue!$A$5:$A$304,0)),"Code produit inconnu"))</f>
        <v/>
      </c>
      <c r="F1681" s="17" t="str">
        <f aca="false">IF($D1681="","",IFERROR(INDEX(Catalogue!$C$5:$C$304,MATCH($D1681,Catalogue!$A$5:$A$304,0)),""))</f>
        <v/>
      </c>
      <c r="G1681" s="10"/>
      <c r="H1681" s="18" t="str">
        <f aca="false">IF(OR($B1681="",$D1681=""),"",IFERROR(INDEX('Tarifs negocies'!$C$5:$C$404,MATCH($B1681&amp;"|"&amp;$D1681,'Tarifs negocies'!$D$5:$D$404,0)),IFERROR(INDEX(Catalogue!$D$5:$D$304,MATCH($D1681,Catalogue!$A$5:$A$304,0))*(1-IFERROR(INDEX(Clients!$F$5:$F$204,MATCH($B1681,Clients!$A$5:$A$204,0)),0)),"")))</f>
        <v/>
      </c>
      <c r="I1681" s="18" t="str">
        <f aca="false">IF(OR($G1681="",$H1681=""),"",$G1681*$H1681)</f>
        <v/>
      </c>
      <c r="J1681" s="15"/>
      <c r="K1681" s="10"/>
    </row>
    <row r="1682" customFormat="false" ht="15" hidden="false" customHeight="false" outlineLevel="0" collapsed="false">
      <c r="A1682" s="15"/>
      <c r="B1682" s="10"/>
      <c r="C1682" s="16" t="str">
        <f aca="false">IF($B1682="","",IFERROR(INDEX(Clients!$B$5:$B$204,MATCH($B1682,Clients!$A$5:$A$204,0)),"Code client inconnu"))</f>
        <v/>
      </c>
      <c r="D1682" s="10"/>
      <c r="E1682" s="16" t="str">
        <f aca="false">IF($D1682="","",IFERROR(INDEX(Catalogue!$B$5:$B$304,MATCH($D1682,Catalogue!$A$5:$A$304,0)),"Code produit inconnu"))</f>
        <v/>
      </c>
      <c r="F1682" s="17" t="str">
        <f aca="false">IF($D1682="","",IFERROR(INDEX(Catalogue!$C$5:$C$304,MATCH($D1682,Catalogue!$A$5:$A$304,0)),""))</f>
        <v/>
      </c>
      <c r="G1682" s="10"/>
      <c r="H1682" s="18" t="str">
        <f aca="false">IF(OR($B1682="",$D1682=""),"",IFERROR(INDEX('Tarifs negocies'!$C$5:$C$404,MATCH($B1682&amp;"|"&amp;$D1682,'Tarifs negocies'!$D$5:$D$404,0)),IFERROR(INDEX(Catalogue!$D$5:$D$304,MATCH($D1682,Catalogue!$A$5:$A$304,0))*(1-IFERROR(INDEX(Clients!$F$5:$F$204,MATCH($B1682,Clients!$A$5:$A$204,0)),0)),"")))</f>
        <v/>
      </c>
      <c r="I1682" s="18" t="str">
        <f aca="false">IF(OR($G1682="",$H1682=""),"",$G1682*$H1682)</f>
        <v/>
      </c>
      <c r="J1682" s="15"/>
      <c r="K1682" s="10"/>
    </row>
    <row r="1683" customFormat="false" ht="15" hidden="false" customHeight="false" outlineLevel="0" collapsed="false">
      <c r="A1683" s="15"/>
      <c r="B1683" s="10"/>
      <c r="C1683" s="16" t="str">
        <f aca="false">IF($B1683="","",IFERROR(INDEX(Clients!$B$5:$B$204,MATCH($B1683,Clients!$A$5:$A$204,0)),"Code client inconnu"))</f>
        <v/>
      </c>
      <c r="D1683" s="10"/>
      <c r="E1683" s="16" t="str">
        <f aca="false">IF($D1683="","",IFERROR(INDEX(Catalogue!$B$5:$B$304,MATCH($D1683,Catalogue!$A$5:$A$304,0)),"Code produit inconnu"))</f>
        <v/>
      </c>
      <c r="F1683" s="17" t="str">
        <f aca="false">IF($D1683="","",IFERROR(INDEX(Catalogue!$C$5:$C$304,MATCH($D1683,Catalogue!$A$5:$A$304,0)),""))</f>
        <v/>
      </c>
      <c r="G1683" s="10"/>
      <c r="H1683" s="18" t="str">
        <f aca="false">IF(OR($B1683="",$D1683=""),"",IFERROR(INDEX('Tarifs negocies'!$C$5:$C$404,MATCH($B1683&amp;"|"&amp;$D1683,'Tarifs negocies'!$D$5:$D$404,0)),IFERROR(INDEX(Catalogue!$D$5:$D$304,MATCH($D1683,Catalogue!$A$5:$A$304,0))*(1-IFERROR(INDEX(Clients!$F$5:$F$204,MATCH($B1683,Clients!$A$5:$A$204,0)),0)),"")))</f>
        <v/>
      </c>
      <c r="I1683" s="18" t="str">
        <f aca="false">IF(OR($G1683="",$H1683=""),"",$G1683*$H1683)</f>
        <v/>
      </c>
      <c r="J1683" s="15"/>
      <c r="K1683" s="10"/>
    </row>
    <row r="1684" customFormat="false" ht="15" hidden="false" customHeight="false" outlineLevel="0" collapsed="false">
      <c r="A1684" s="15"/>
      <c r="B1684" s="10"/>
      <c r="C1684" s="16" t="str">
        <f aca="false">IF($B1684="","",IFERROR(INDEX(Clients!$B$5:$B$204,MATCH($B1684,Clients!$A$5:$A$204,0)),"Code client inconnu"))</f>
        <v/>
      </c>
      <c r="D1684" s="10"/>
      <c r="E1684" s="16" t="str">
        <f aca="false">IF($D1684="","",IFERROR(INDEX(Catalogue!$B$5:$B$304,MATCH($D1684,Catalogue!$A$5:$A$304,0)),"Code produit inconnu"))</f>
        <v/>
      </c>
      <c r="F1684" s="17" t="str">
        <f aca="false">IF($D1684="","",IFERROR(INDEX(Catalogue!$C$5:$C$304,MATCH($D1684,Catalogue!$A$5:$A$304,0)),""))</f>
        <v/>
      </c>
      <c r="G1684" s="10"/>
      <c r="H1684" s="18" t="str">
        <f aca="false">IF(OR($B1684="",$D1684=""),"",IFERROR(INDEX('Tarifs negocies'!$C$5:$C$404,MATCH($B1684&amp;"|"&amp;$D1684,'Tarifs negocies'!$D$5:$D$404,0)),IFERROR(INDEX(Catalogue!$D$5:$D$304,MATCH($D1684,Catalogue!$A$5:$A$304,0))*(1-IFERROR(INDEX(Clients!$F$5:$F$204,MATCH($B1684,Clients!$A$5:$A$204,0)),0)),"")))</f>
        <v/>
      </c>
      <c r="I1684" s="18" t="str">
        <f aca="false">IF(OR($G1684="",$H1684=""),"",$G1684*$H1684)</f>
        <v/>
      </c>
      <c r="J1684" s="15"/>
      <c r="K1684" s="10"/>
    </row>
    <row r="1685" customFormat="false" ht="15" hidden="false" customHeight="false" outlineLevel="0" collapsed="false">
      <c r="A1685" s="15"/>
      <c r="B1685" s="10"/>
      <c r="C1685" s="16" t="str">
        <f aca="false">IF($B1685="","",IFERROR(INDEX(Clients!$B$5:$B$204,MATCH($B1685,Clients!$A$5:$A$204,0)),"Code client inconnu"))</f>
        <v/>
      </c>
      <c r="D1685" s="10"/>
      <c r="E1685" s="16" t="str">
        <f aca="false">IF($D1685="","",IFERROR(INDEX(Catalogue!$B$5:$B$304,MATCH($D1685,Catalogue!$A$5:$A$304,0)),"Code produit inconnu"))</f>
        <v/>
      </c>
      <c r="F1685" s="17" t="str">
        <f aca="false">IF($D1685="","",IFERROR(INDEX(Catalogue!$C$5:$C$304,MATCH($D1685,Catalogue!$A$5:$A$304,0)),""))</f>
        <v/>
      </c>
      <c r="G1685" s="10"/>
      <c r="H1685" s="18" t="str">
        <f aca="false">IF(OR($B1685="",$D1685=""),"",IFERROR(INDEX('Tarifs negocies'!$C$5:$C$404,MATCH($B1685&amp;"|"&amp;$D1685,'Tarifs negocies'!$D$5:$D$404,0)),IFERROR(INDEX(Catalogue!$D$5:$D$304,MATCH($D1685,Catalogue!$A$5:$A$304,0))*(1-IFERROR(INDEX(Clients!$F$5:$F$204,MATCH($B1685,Clients!$A$5:$A$204,0)),0)),"")))</f>
        <v/>
      </c>
      <c r="I1685" s="18" t="str">
        <f aca="false">IF(OR($G1685="",$H1685=""),"",$G1685*$H1685)</f>
        <v/>
      </c>
      <c r="J1685" s="15"/>
      <c r="K1685" s="10"/>
    </row>
    <row r="1686" customFormat="false" ht="15" hidden="false" customHeight="false" outlineLevel="0" collapsed="false">
      <c r="A1686" s="15"/>
      <c r="B1686" s="10"/>
      <c r="C1686" s="16" t="str">
        <f aca="false">IF($B1686="","",IFERROR(INDEX(Clients!$B$5:$B$204,MATCH($B1686,Clients!$A$5:$A$204,0)),"Code client inconnu"))</f>
        <v/>
      </c>
      <c r="D1686" s="10"/>
      <c r="E1686" s="16" t="str">
        <f aca="false">IF($D1686="","",IFERROR(INDEX(Catalogue!$B$5:$B$304,MATCH($D1686,Catalogue!$A$5:$A$304,0)),"Code produit inconnu"))</f>
        <v/>
      </c>
      <c r="F1686" s="17" t="str">
        <f aca="false">IF($D1686="","",IFERROR(INDEX(Catalogue!$C$5:$C$304,MATCH($D1686,Catalogue!$A$5:$A$304,0)),""))</f>
        <v/>
      </c>
      <c r="G1686" s="10"/>
      <c r="H1686" s="18" t="str">
        <f aca="false">IF(OR($B1686="",$D1686=""),"",IFERROR(INDEX('Tarifs negocies'!$C$5:$C$404,MATCH($B1686&amp;"|"&amp;$D1686,'Tarifs negocies'!$D$5:$D$404,0)),IFERROR(INDEX(Catalogue!$D$5:$D$304,MATCH($D1686,Catalogue!$A$5:$A$304,0))*(1-IFERROR(INDEX(Clients!$F$5:$F$204,MATCH($B1686,Clients!$A$5:$A$204,0)),0)),"")))</f>
        <v/>
      </c>
      <c r="I1686" s="18" t="str">
        <f aca="false">IF(OR($G1686="",$H1686=""),"",$G1686*$H1686)</f>
        <v/>
      </c>
      <c r="J1686" s="15"/>
      <c r="K1686" s="10"/>
    </row>
    <row r="1687" customFormat="false" ht="15" hidden="false" customHeight="false" outlineLevel="0" collapsed="false">
      <c r="A1687" s="15"/>
      <c r="B1687" s="10"/>
      <c r="C1687" s="16" t="str">
        <f aca="false">IF($B1687="","",IFERROR(INDEX(Clients!$B$5:$B$204,MATCH($B1687,Clients!$A$5:$A$204,0)),"Code client inconnu"))</f>
        <v/>
      </c>
      <c r="D1687" s="10"/>
      <c r="E1687" s="16" t="str">
        <f aca="false">IF($D1687="","",IFERROR(INDEX(Catalogue!$B$5:$B$304,MATCH($D1687,Catalogue!$A$5:$A$304,0)),"Code produit inconnu"))</f>
        <v/>
      </c>
      <c r="F1687" s="17" t="str">
        <f aca="false">IF($D1687="","",IFERROR(INDEX(Catalogue!$C$5:$C$304,MATCH($D1687,Catalogue!$A$5:$A$304,0)),""))</f>
        <v/>
      </c>
      <c r="G1687" s="10"/>
      <c r="H1687" s="18" t="str">
        <f aca="false">IF(OR($B1687="",$D1687=""),"",IFERROR(INDEX('Tarifs negocies'!$C$5:$C$404,MATCH($B1687&amp;"|"&amp;$D1687,'Tarifs negocies'!$D$5:$D$404,0)),IFERROR(INDEX(Catalogue!$D$5:$D$304,MATCH($D1687,Catalogue!$A$5:$A$304,0))*(1-IFERROR(INDEX(Clients!$F$5:$F$204,MATCH($B1687,Clients!$A$5:$A$204,0)),0)),"")))</f>
        <v/>
      </c>
      <c r="I1687" s="18" t="str">
        <f aca="false">IF(OR($G1687="",$H1687=""),"",$G1687*$H1687)</f>
        <v/>
      </c>
      <c r="J1687" s="15"/>
      <c r="K1687" s="10"/>
    </row>
    <row r="1688" customFormat="false" ht="15" hidden="false" customHeight="false" outlineLevel="0" collapsed="false">
      <c r="A1688" s="15"/>
      <c r="B1688" s="10"/>
      <c r="C1688" s="16" t="str">
        <f aca="false">IF($B1688="","",IFERROR(INDEX(Clients!$B$5:$B$204,MATCH($B1688,Clients!$A$5:$A$204,0)),"Code client inconnu"))</f>
        <v/>
      </c>
      <c r="D1688" s="10"/>
      <c r="E1688" s="16" t="str">
        <f aca="false">IF($D1688="","",IFERROR(INDEX(Catalogue!$B$5:$B$304,MATCH($D1688,Catalogue!$A$5:$A$304,0)),"Code produit inconnu"))</f>
        <v/>
      </c>
      <c r="F1688" s="17" t="str">
        <f aca="false">IF($D1688="","",IFERROR(INDEX(Catalogue!$C$5:$C$304,MATCH($D1688,Catalogue!$A$5:$A$304,0)),""))</f>
        <v/>
      </c>
      <c r="G1688" s="10"/>
      <c r="H1688" s="18" t="str">
        <f aca="false">IF(OR($B1688="",$D1688=""),"",IFERROR(INDEX('Tarifs negocies'!$C$5:$C$404,MATCH($B1688&amp;"|"&amp;$D1688,'Tarifs negocies'!$D$5:$D$404,0)),IFERROR(INDEX(Catalogue!$D$5:$D$304,MATCH($D1688,Catalogue!$A$5:$A$304,0))*(1-IFERROR(INDEX(Clients!$F$5:$F$204,MATCH($B1688,Clients!$A$5:$A$204,0)),0)),"")))</f>
        <v/>
      </c>
      <c r="I1688" s="18" t="str">
        <f aca="false">IF(OR($G1688="",$H1688=""),"",$G1688*$H1688)</f>
        <v/>
      </c>
      <c r="J1688" s="15"/>
      <c r="K1688" s="10"/>
    </row>
    <row r="1689" customFormat="false" ht="15" hidden="false" customHeight="false" outlineLevel="0" collapsed="false">
      <c r="A1689" s="15"/>
      <c r="B1689" s="10"/>
      <c r="C1689" s="16" t="str">
        <f aca="false">IF($B1689="","",IFERROR(INDEX(Clients!$B$5:$B$204,MATCH($B1689,Clients!$A$5:$A$204,0)),"Code client inconnu"))</f>
        <v/>
      </c>
      <c r="D1689" s="10"/>
      <c r="E1689" s="16" t="str">
        <f aca="false">IF($D1689="","",IFERROR(INDEX(Catalogue!$B$5:$B$304,MATCH($D1689,Catalogue!$A$5:$A$304,0)),"Code produit inconnu"))</f>
        <v/>
      </c>
      <c r="F1689" s="17" t="str">
        <f aca="false">IF($D1689="","",IFERROR(INDEX(Catalogue!$C$5:$C$304,MATCH($D1689,Catalogue!$A$5:$A$304,0)),""))</f>
        <v/>
      </c>
      <c r="G1689" s="10"/>
      <c r="H1689" s="18" t="str">
        <f aca="false">IF(OR($B1689="",$D1689=""),"",IFERROR(INDEX('Tarifs negocies'!$C$5:$C$404,MATCH($B1689&amp;"|"&amp;$D1689,'Tarifs negocies'!$D$5:$D$404,0)),IFERROR(INDEX(Catalogue!$D$5:$D$304,MATCH($D1689,Catalogue!$A$5:$A$304,0))*(1-IFERROR(INDEX(Clients!$F$5:$F$204,MATCH($B1689,Clients!$A$5:$A$204,0)),0)),"")))</f>
        <v/>
      </c>
      <c r="I1689" s="18" t="str">
        <f aca="false">IF(OR($G1689="",$H1689=""),"",$G1689*$H1689)</f>
        <v/>
      </c>
      <c r="J1689" s="15"/>
      <c r="K1689" s="10"/>
    </row>
    <row r="1690" customFormat="false" ht="15" hidden="false" customHeight="false" outlineLevel="0" collapsed="false">
      <c r="A1690" s="15"/>
      <c r="B1690" s="10"/>
      <c r="C1690" s="16" t="str">
        <f aca="false">IF($B1690="","",IFERROR(INDEX(Clients!$B$5:$B$204,MATCH($B1690,Clients!$A$5:$A$204,0)),"Code client inconnu"))</f>
        <v/>
      </c>
      <c r="D1690" s="10"/>
      <c r="E1690" s="16" t="str">
        <f aca="false">IF($D1690="","",IFERROR(INDEX(Catalogue!$B$5:$B$304,MATCH($D1690,Catalogue!$A$5:$A$304,0)),"Code produit inconnu"))</f>
        <v/>
      </c>
      <c r="F1690" s="17" t="str">
        <f aca="false">IF($D1690="","",IFERROR(INDEX(Catalogue!$C$5:$C$304,MATCH($D1690,Catalogue!$A$5:$A$304,0)),""))</f>
        <v/>
      </c>
      <c r="G1690" s="10"/>
      <c r="H1690" s="18" t="str">
        <f aca="false">IF(OR($B1690="",$D1690=""),"",IFERROR(INDEX('Tarifs negocies'!$C$5:$C$404,MATCH($B1690&amp;"|"&amp;$D1690,'Tarifs negocies'!$D$5:$D$404,0)),IFERROR(INDEX(Catalogue!$D$5:$D$304,MATCH($D1690,Catalogue!$A$5:$A$304,0))*(1-IFERROR(INDEX(Clients!$F$5:$F$204,MATCH($B1690,Clients!$A$5:$A$204,0)),0)),"")))</f>
        <v/>
      </c>
      <c r="I1690" s="18" t="str">
        <f aca="false">IF(OR($G1690="",$H1690=""),"",$G1690*$H1690)</f>
        <v/>
      </c>
      <c r="J1690" s="15"/>
      <c r="K1690" s="10"/>
    </row>
    <row r="1691" customFormat="false" ht="15" hidden="false" customHeight="false" outlineLevel="0" collapsed="false">
      <c r="A1691" s="15"/>
      <c r="B1691" s="10"/>
      <c r="C1691" s="16" t="str">
        <f aca="false">IF($B1691="","",IFERROR(INDEX(Clients!$B$5:$B$204,MATCH($B1691,Clients!$A$5:$A$204,0)),"Code client inconnu"))</f>
        <v/>
      </c>
      <c r="D1691" s="10"/>
      <c r="E1691" s="16" t="str">
        <f aca="false">IF($D1691="","",IFERROR(INDEX(Catalogue!$B$5:$B$304,MATCH($D1691,Catalogue!$A$5:$A$304,0)),"Code produit inconnu"))</f>
        <v/>
      </c>
      <c r="F1691" s="17" t="str">
        <f aca="false">IF($D1691="","",IFERROR(INDEX(Catalogue!$C$5:$C$304,MATCH($D1691,Catalogue!$A$5:$A$304,0)),""))</f>
        <v/>
      </c>
      <c r="G1691" s="10"/>
      <c r="H1691" s="18" t="str">
        <f aca="false">IF(OR($B1691="",$D1691=""),"",IFERROR(INDEX('Tarifs negocies'!$C$5:$C$404,MATCH($B1691&amp;"|"&amp;$D1691,'Tarifs negocies'!$D$5:$D$404,0)),IFERROR(INDEX(Catalogue!$D$5:$D$304,MATCH($D1691,Catalogue!$A$5:$A$304,0))*(1-IFERROR(INDEX(Clients!$F$5:$F$204,MATCH($B1691,Clients!$A$5:$A$204,0)),0)),"")))</f>
        <v/>
      </c>
      <c r="I1691" s="18" t="str">
        <f aca="false">IF(OR($G1691="",$H1691=""),"",$G1691*$H1691)</f>
        <v/>
      </c>
      <c r="J1691" s="15"/>
      <c r="K1691" s="10"/>
    </row>
    <row r="1692" customFormat="false" ht="15" hidden="false" customHeight="false" outlineLevel="0" collapsed="false">
      <c r="A1692" s="15"/>
      <c r="B1692" s="10"/>
      <c r="C1692" s="16" t="str">
        <f aca="false">IF($B1692="","",IFERROR(INDEX(Clients!$B$5:$B$204,MATCH($B1692,Clients!$A$5:$A$204,0)),"Code client inconnu"))</f>
        <v/>
      </c>
      <c r="D1692" s="10"/>
      <c r="E1692" s="16" t="str">
        <f aca="false">IF($D1692="","",IFERROR(INDEX(Catalogue!$B$5:$B$304,MATCH($D1692,Catalogue!$A$5:$A$304,0)),"Code produit inconnu"))</f>
        <v/>
      </c>
      <c r="F1692" s="17" t="str">
        <f aca="false">IF($D1692="","",IFERROR(INDEX(Catalogue!$C$5:$C$304,MATCH($D1692,Catalogue!$A$5:$A$304,0)),""))</f>
        <v/>
      </c>
      <c r="G1692" s="10"/>
      <c r="H1692" s="18" t="str">
        <f aca="false">IF(OR($B1692="",$D1692=""),"",IFERROR(INDEX('Tarifs negocies'!$C$5:$C$404,MATCH($B1692&amp;"|"&amp;$D1692,'Tarifs negocies'!$D$5:$D$404,0)),IFERROR(INDEX(Catalogue!$D$5:$D$304,MATCH($D1692,Catalogue!$A$5:$A$304,0))*(1-IFERROR(INDEX(Clients!$F$5:$F$204,MATCH($B1692,Clients!$A$5:$A$204,0)),0)),"")))</f>
        <v/>
      </c>
      <c r="I1692" s="18" t="str">
        <f aca="false">IF(OR($G1692="",$H1692=""),"",$G1692*$H1692)</f>
        <v/>
      </c>
      <c r="J1692" s="15"/>
      <c r="K1692" s="10"/>
    </row>
    <row r="1693" customFormat="false" ht="15" hidden="false" customHeight="false" outlineLevel="0" collapsed="false">
      <c r="A1693" s="15"/>
      <c r="B1693" s="10"/>
      <c r="C1693" s="16" t="str">
        <f aca="false">IF($B1693="","",IFERROR(INDEX(Clients!$B$5:$B$204,MATCH($B1693,Clients!$A$5:$A$204,0)),"Code client inconnu"))</f>
        <v/>
      </c>
      <c r="D1693" s="10"/>
      <c r="E1693" s="16" t="str">
        <f aca="false">IF($D1693="","",IFERROR(INDEX(Catalogue!$B$5:$B$304,MATCH($D1693,Catalogue!$A$5:$A$304,0)),"Code produit inconnu"))</f>
        <v/>
      </c>
      <c r="F1693" s="17" t="str">
        <f aca="false">IF($D1693="","",IFERROR(INDEX(Catalogue!$C$5:$C$304,MATCH($D1693,Catalogue!$A$5:$A$304,0)),""))</f>
        <v/>
      </c>
      <c r="G1693" s="10"/>
      <c r="H1693" s="18" t="str">
        <f aca="false">IF(OR($B1693="",$D1693=""),"",IFERROR(INDEX('Tarifs negocies'!$C$5:$C$404,MATCH($B1693&amp;"|"&amp;$D1693,'Tarifs negocies'!$D$5:$D$404,0)),IFERROR(INDEX(Catalogue!$D$5:$D$304,MATCH($D1693,Catalogue!$A$5:$A$304,0))*(1-IFERROR(INDEX(Clients!$F$5:$F$204,MATCH($B1693,Clients!$A$5:$A$204,0)),0)),"")))</f>
        <v/>
      </c>
      <c r="I1693" s="18" t="str">
        <f aca="false">IF(OR($G1693="",$H1693=""),"",$G1693*$H1693)</f>
        <v/>
      </c>
      <c r="J1693" s="15"/>
      <c r="K1693" s="10"/>
    </row>
    <row r="1694" customFormat="false" ht="15" hidden="false" customHeight="false" outlineLevel="0" collapsed="false">
      <c r="A1694" s="15"/>
      <c r="B1694" s="10"/>
      <c r="C1694" s="16" t="str">
        <f aca="false">IF($B1694="","",IFERROR(INDEX(Clients!$B$5:$B$204,MATCH($B1694,Clients!$A$5:$A$204,0)),"Code client inconnu"))</f>
        <v/>
      </c>
      <c r="D1694" s="10"/>
      <c r="E1694" s="16" t="str">
        <f aca="false">IF($D1694="","",IFERROR(INDEX(Catalogue!$B$5:$B$304,MATCH($D1694,Catalogue!$A$5:$A$304,0)),"Code produit inconnu"))</f>
        <v/>
      </c>
      <c r="F1694" s="17" t="str">
        <f aca="false">IF($D1694="","",IFERROR(INDEX(Catalogue!$C$5:$C$304,MATCH($D1694,Catalogue!$A$5:$A$304,0)),""))</f>
        <v/>
      </c>
      <c r="G1694" s="10"/>
      <c r="H1694" s="18" t="str">
        <f aca="false">IF(OR($B1694="",$D1694=""),"",IFERROR(INDEX('Tarifs negocies'!$C$5:$C$404,MATCH($B1694&amp;"|"&amp;$D1694,'Tarifs negocies'!$D$5:$D$404,0)),IFERROR(INDEX(Catalogue!$D$5:$D$304,MATCH($D1694,Catalogue!$A$5:$A$304,0))*(1-IFERROR(INDEX(Clients!$F$5:$F$204,MATCH($B1694,Clients!$A$5:$A$204,0)),0)),"")))</f>
        <v/>
      </c>
      <c r="I1694" s="18" t="str">
        <f aca="false">IF(OR($G1694="",$H1694=""),"",$G1694*$H1694)</f>
        <v/>
      </c>
      <c r="J1694" s="15"/>
      <c r="K1694" s="10"/>
    </row>
    <row r="1695" customFormat="false" ht="15" hidden="false" customHeight="false" outlineLevel="0" collapsed="false">
      <c r="A1695" s="15"/>
      <c r="B1695" s="10"/>
      <c r="C1695" s="16" t="str">
        <f aca="false">IF($B1695="","",IFERROR(INDEX(Clients!$B$5:$B$204,MATCH($B1695,Clients!$A$5:$A$204,0)),"Code client inconnu"))</f>
        <v/>
      </c>
      <c r="D1695" s="10"/>
      <c r="E1695" s="16" t="str">
        <f aca="false">IF($D1695="","",IFERROR(INDEX(Catalogue!$B$5:$B$304,MATCH($D1695,Catalogue!$A$5:$A$304,0)),"Code produit inconnu"))</f>
        <v/>
      </c>
      <c r="F1695" s="17" t="str">
        <f aca="false">IF($D1695="","",IFERROR(INDEX(Catalogue!$C$5:$C$304,MATCH($D1695,Catalogue!$A$5:$A$304,0)),""))</f>
        <v/>
      </c>
      <c r="G1695" s="10"/>
      <c r="H1695" s="18" t="str">
        <f aca="false">IF(OR($B1695="",$D1695=""),"",IFERROR(INDEX('Tarifs negocies'!$C$5:$C$404,MATCH($B1695&amp;"|"&amp;$D1695,'Tarifs negocies'!$D$5:$D$404,0)),IFERROR(INDEX(Catalogue!$D$5:$D$304,MATCH($D1695,Catalogue!$A$5:$A$304,0))*(1-IFERROR(INDEX(Clients!$F$5:$F$204,MATCH($B1695,Clients!$A$5:$A$204,0)),0)),"")))</f>
        <v/>
      </c>
      <c r="I1695" s="18" t="str">
        <f aca="false">IF(OR($G1695="",$H1695=""),"",$G1695*$H1695)</f>
        <v/>
      </c>
      <c r="J1695" s="15"/>
      <c r="K1695" s="10"/>
    </row>
    <row r="1696" customFormat="false" ht="15" hidden="false" customHeight="false" outlineLevel="0" collapsed="false">
      <c r="A1696" s="15"/>
      <c r="B1696" s="10"/>
      <c r="C1696" s="16" t="str">
        <f aca="false">IF($B1696="","",IFERROR(INDEX(Clients!$B$5:$B$204,MATCH($B1696,Clients!$A$5:$A$204,0)),"Code client inconnu"))</f>
        <v/>
      </c>
      <c r="D1696" s="10"/>
      <c r="E1696" s="16" t="str">
        <f aca="false">IF($D1696="","",IFERROR(INDEX(Catalogue!$B$5:$B$304,MATCH($D1696,Catalogue!$A$5:$A$304,0)),"Code produit inconnu"))</f>
        <v/>
      </c>
      <c r="F1696" s="17" t="str">
        <f aca="false">IF($D1696="","",IFERROR(INDEX(Catalogue!$C$5:$C$304,MATCH($D1696,Catalogue!$A$5:$A$304,0)),""))</f>
        <v/>
      </c>
      <c r="G1696" s="10"/>
      <c r="H1696" s="18" t="str">
        <f aca="false">IF(OR($B1696="",$D1696=""),"",IFERROR(INDEX('Tarifs negocies'!$C$5:$C$404,MATCH($B1696&amp;"|"&amp;$D1696,'Tarifs negocies'!$D$5:$D$404,0)),IFERROR(INDEX(Catalogue!$D$5:$D$304,MATCH($D1696,Catalogue!$A$5:$A$304,0))*(1-IFERROR(INDEX(Clients!$F$5:$F$204,MATCH($B1696,Clients!$A$5:$A$204,0)),0)),"")))</f>
        <v/>
      </c>
      <c r="I1696" s="18" t="str">
        <f aca="false">IF(OR($G1696="",$H1696=""),"",$G1696*$H1696)</f>
        <v/>
      </c>
      <c r="J1696" s="15"/>
      <c r="K1696" s="10"/>
    </row>
    <row r="1697" customFormat="false" ht="15" hidden="false" customHeight="false" outlineLevel="0" collapsed="false">
      <c r="A1697" s="15"/>
      <c r="B1697" s="10"/>
      <c r="C1697" s="16" t="str">
        <f aca="false">IF($B1697="","",IFERROR(INDEX(Clients!$B$5:$B$204,MATCH($B1697,Clients!$A$5:$A$204,0)),"Code client inconnu"))</f>
        <v/>
      </c>
      <c r="D1697" s="10"/>
      <c r="E1697" s="16" t="str">
        <f aca="false">IF($D1697="","",IFERROR(INDEX(Catalogue!$B$5:$B$304,MATCH($D1697,Catalogue!$A$5:$A$304,0)),"Code produit inconnu"))</f>
        <v/>
      </c>
      <c r="F1697" s="17" t="str">
        <f aca="false">IF($D1697="","",IFERROR(INDEX(Catalogue!$C$5:$C$304,MATCH($D1697,Catalogue!$A$5:$A$304,0)),""))</f>
        <v/>
      </c>
      <c r="G1697" s="10"/>
      <c r="H1697" s="18" t="str">
        <f aca="false">IF(OR($B1697="",$D1697=""),"",IFERROR(INDEX('Tarifs negocies'!$C$5:$C$404,MATCH($B1697&amp;"|"&amp;$D1697,'Tarifs negocies'!$D$5:$D$404,0)),IFERROR(INDEX(Catalogue!$D$5:$D$304,MATCH($D1697,Catalogue!$A$5:$A$304,0))*(1-IFERROR(INDEX(Clients!$F$5:$F$204,MATCH($B1697,Clients!$A$5:$A$204,0)),0)),"")))</f>
        <v/>
      </c>
      <c r="I1697" s="18" t="str">
        <f aca="false">IF(OR($G1697="",$H1697=""),"",$G1697*$H1697)</f>
        <v/>
      </c>
      <c r="J1697" s="15"/>
      <c r="K1697" s="10"/>
    </row>
    <row r="1698" customFormat="false" ht="15" hidden="false" customHeight="false" outlineLevel="0" collapsed="false">
      <c r="A1698" s="15"/>
      <c r="B1698" s="10"/>
      <c r="C1698" s="16" t="str">
        <f aca="false">IF($B1698="","",IFERROR(INDEX(Clients!$B$5:$B$204,MATCH($B1698,Clients!$A$5:$A$204,0)),"Code client inconnu"))</f>
        <v/>
      </c>
      <c r="D1698" s="10"/>
      <c r="E1698" s="16" t="str">
        <f aca="false">IF($D1698="","",IFERROR(INDEX(Catalogue!$B$5:$B$304,MATCH($D1698,Catalogue!$A$5:$A$304,0)),"Code produit inconnu"))</f>
        <v/>
      </c>
      <c r="F1698" s="17" t="str">
        <f aca="false">IF($D1698="","",IFERROR(INDEX(Catalogue!$C$5:$C$304,MATCH($D1698,Catalogue!$A$5:$A$304,0)),""))</f>
        <v/>
      </c>
      <c r="G1698" s="10"/>
      <c r="H1698" s="18" t="str">
        <f aca="false">IF(OR($B1698="",$D1698=""),"",IFERROR(INDEX('Tarifs negocies'!$C$5:$C$404,MATCH($B1698&amp;"|"&amp;$D1698,'Tarifs negocies'!$D$5:$D$404,0)),IFERROR(INDEX(Catalogue!$D$5:$D$304,MATCH($D1698,Catalogue!$A$5:$A$304,0))*(1-IFERROR(INDEX(Clients!$F$5:$F$204,MATCH($B1698,Clients!$A$5:$A$204,0)),0)),"")))</f>
        <v/>
      </c>
      <c r="I1698" s="18" t="str">
        <f aca="false">IF(OR($G1698="",$H1698=""),"",$G1698*$H1698)</f>
        <v/>
      </c>
      <c r="J1698" s="15"/>
      <c r="K1698" s="10"/>
    </row>
    <row r="1699" customFormat="false" ht="15" hidden="false" customHeight="false" outlineLevel="0" collapsed="false">
      <c r="A1699" s="15"/>
      <c r="B1699" s="10"/>
      <c r="C1699" s="16" t="str">
        <f aca="false">IF($B1699="","",IFERROR(INDEX(Clients!$B$5:$B$204,MATCH($B1699,Clients!$A$5:$A$204,0)),"Code client inconnu"))</f>
        <v/>
      </c>
      <c r="D1699" s="10"/>
      <c r="E1699" s="16" t="str">
        <f aca="false">IF($D1699="","",IFERROR(INDEX(Catalogue!$B$5:$B$304,MATCH($D1699,Catalogue!$A$5:$A$304,0)),"Code produit inconnu"))</f>
        <v/>
      </c>
      <c r="F1699" s="17" t="str">
        <f aca="false">IF($D1699="","",IFERROR(INDEX(Catalogue!$C$5:$C$304,MATCH($D1699,Catalogue!$A$5:$A$304,0)),""))</f>
        <v/>
      </c>
      <c r="G1699" s="10"/>
      <c r="H1699" s="18" t="str">
        <f aca="false">IF(OR($B1699="",$D1699=""),"",IFERROR(INDEX('Tarifs negocies'!$C$5:$C$404,MATCH($B1699&amp;"|"&amp;$D1699,'Tarifs negocies'!$D$5:$D$404,0)),IFERROR(INDEX(Catalogue!$D$5:$D$304,MATCH($D1699,Catalogue!$A$5:$A$304,0))*(1-IFERROR(INDEX(Clients!$F$5:$F$204,MATCH($B1699,Clients!$A$5:$A$204,0)),0)),"")))</f>
        <v/>
      </c>
      <c r="I1699" s="18" t="str">
        <f aca="false">IF(OR($G1699="",$H1699=""),"",$G1699*$H1699)</f>
        <v/>
      </c>
      <c r="J1699" s="15"/>
      <c r="K1699" s="10"/>
    </row>
    <row r="1700" customFormat="false" ht="15" hidden="false" customHeight="false" outlineLevel="0" collapsed="false">
      <c r="A1700" s="15"/>
      <c r="B1700" s="10"/>
      <c r="C1700" s="16" t="str">
        <f aca="false">IF($B1700="","",IFERROR(INDEX(Clients!$B$5:$B$204,MATCH($B1700,Clients!$A$5:$A$204,0)),"Code client inconnu"))</f>
        <v/>
      </c>
      <c r="D1700" s="10"/>
      <c r="E1700" s="16" t="str">
        <f aca="false">IF($D1700="","",IFERROR(INDEX(Catalogue!$B$5:$B$304,MATCH($D1700,Catalogue!$A$5:$A$304,0)),"Code produit inconnu"))</f>
        <v/>
      </c>
      <c r="F1700" s="17" t="str">
        <f aca="false">IF($D1700="","",IFERROR(INDEX(Catalogue!$C$5:$C$304,MATCH($D1700,Catalogue!$A$5:$A$304,0)),""))</f>
        <v/>
      </c>
      <c r="G1700" s="10"/>
      <c r="H1700" s="18" t="str">
        <f aca="false">IF(OR($B1700="",$D1700=""),"",IFERROR(INDEX('Tarifs negocies'!$C$5:$C$404,MATCH($B1700&amp;"|"&amp;$D1700,'Tarifs negocies'!$D$5:$D$404,0)),IFERROR(INDEX(Catalogue!$D$5:$D$304,MATCH($D1700,Catalogue!$A$5:$A$304,0))*(1-IFERROR(INDEX(Clients!$F$5:$F$204,MATCH($B1700,Clients!$A$5:$A$204,0)),0)),"")))</f>
        <v/>
      </c>
      <c r="I1700" s="18" t="str">
        <f aca="false">IF(OR($G1700="",$H1700=""),"",$G1700*$H1700)</f>
        <v/>
      </c>
      <c r="J1700" s="15"/>
      <c r="K1700" s="10"/>
    </row>
    <row r="1701" customFormat="false" ht="15" hidden="false" customHeight="false" outlineLevel="0" collapsed="false">
      <c r="A1701" s="15"/>
      <c r="B1701" s="10"/>
      <c r="C1701" s="16" t="str">
        <f aca="false">IF($B1701="","",IFERROR(INDEX(Clients!$B$5:$B$204,MATCH($B1701,Clients!$A$5:$A$204,0)),"Code client inconnu"))</f>
        <v/>
      </c>
      <c r="D1701" s="10"/>
      <c r="E1701" s="16" t="str">
        <f aca="false">IF($D1701="","",IFERROR(INDEX(Catalogue!$B$5:$B$304,MATCH($D1701,Catalogue!$A$5:$A$304,0)),"Code produit inconnu"))</f>
        <v/>
      </c>
      <c r="F1701" s="17" t="str">
        <f aca="false">IF($D1701="","",IFERROR(INDEX(Catalogue!$C$5:$C$304,MATCH($D1701,Catalogue!$A$5:$A$304,0)),""))</f>
        <v/>
      </c>
      <c r="G1701" s="10"/>
      <c r="H1701" s="18" t="str">
        <f aca="false">IF(OR($B1701="",$D1701=""),"",IFERROR(INDEX('Tarifs negocies'!$C$5:$C$404,MATCH($B1701&amp;"|"&amp;$D1701,'Tarifs negocies'!$D$5:$D$404,0)),IFERROR(INDEX(Catalogue!$D$5:$D$304,MATCH($D1701,Catalogue!$A$5:$A$304,0))*(1-IFERROR(INDEX(Clients!$F$5:$F$204,MATCH($B1701,Clients!$A$5:$A$204,0)),0)),"")))</f>
        <v/>
      </c>
      <c r="I1701" s="18" t="str">
        <f aca="false">IF(OR($G1701="",$H1701=""),"",$G1701*$H1701)</f>
        <v/>
      </c>
      <c r="J1701" s="15"/>
      <c r="K1701" s="10"/>
    </row>
    <row r="1702" customFormat="false" ht="15" hidden="false" customHeight="false" outlineLevel="0" collapsed="false">
      <c r="A1702" s="15"/>
      <c r="B1702" s="10"/>
      <c r="C1702" s="16" t="str">
        <f aca="false">IF($B1702="","",IFERROR(INDEX(Clients!$B$5:$B$204,MATCH($B1702,Clients!$A$5:$A$204,0)),"Code client inconnu"))</f>
        <v/>
      </c>
      <c r="D1702" s="10"/>
      <c r="E1702" s="16" t="str">
        <f aca="false">IF($D1702="","",IFERROR(INDEX(Catalogue!$B$5:$B$304,MATCH($D1702,Catalogue!$A$5:$A$304,0)),"Code produit inconnu"))</f>
        <v/>
      </c>
      <c r="F1702" s="17" t="str">
        <f aca="false">IF($D1702="","",IFERROR(INDEX(Catalogue!$C$5:$C$304,MATCH($D1702,Catalogue!$A$5:$A$304,0)),""))</f>
        <v/>
      </c>
      <c r="G1702" s="10"/>
      <c r="H1702" s="18" t="str">
        <f aca="false">IF(OR($B1702="",$D1702=""),"",IFERROR(INDEX('Tarifs negocies'!$C$5:$C$404,MATCH($B1702&amp;"|"&amp;$D1702,'Tarifs negocies'!$D$5:$D$404,0)),IFERROR(INDEX(Catalogue!$D$5:$D$304,MATCH($D1702,Catalogue!$A$5:$A$304,0))*(1-IFERROR(INDEX(Clients!$F$5:$F$204,MATCH($B1702,Clients!$A$5:$A$204,0)),0)),"")))</f>
        <v/>
      </c>
      <c r="I1702" s="18" t="str">
        <f aca="false">IF(OR($G1702="",$H1702=""),"",$G1702*$H1702)</f>
        <v/>
      </c>
      <c r="J1702" s="15"/>
      <c r="K1702" s="10"/>
    </row>
    <row r="1703" customFormat="false" ht="15" hidden="false" customHeight="false" outlineLevel="0" collapsed="false">
      <c r="A1703" s="15"/>
      <c r="B1703" s="10"/>
      <c r="C1703" s="16" t="str">
        <f aca="false">IF($B1703="","",IFERROR(INDEX(Clients!$B$5:$B$204,MATCH($B1703,Clients!$A$5:$A$204,0)),"Code client inconnu"))</f>
        <v/>
      </c>
      <c r="D1703" s="10"/>
      <c r="E1703" s="16" t="str">
        <f aca="false">IF($D1703="","",IFERROR(INDEX(Catalogue!$B$5:$B$304,MATCH($D1703,Catalogue!$A$5:$A$304,0)),"Code produit inconnu"))</f>
        <v/>
      </c>
      <c r="F1703" s="17" t="str">
        <f aca="false">IF($D1703="","",IFERROR(INDEX(Catalogue!$C$5:$C$304,MATCH($D1703,Catalogue!$A$5:$A$304,0)),""))</f>
        <v/>
      </c>
      <c r="G1703" s="10"/>
      <c r="H1703" s="18" t="str">
        <f aca="false">IF(OR($B1703="",$D1703=""),"",IFERROR(INDEX('Tarifs negocies'!$C$5:$C$404,MATCH($B1703&amp;"|"&amp;$D1703,'Tarifs negocies'!$D$5:$D$404,0)),IFERROR(INDEX(Catalogue!$D$5:$D$304,MATCH($D1703,Catalogue!$A$5:$A$304,0))*(1-IFERROR(INDEX(Clients!$F$5:$F$204,MATCH($B1703,Clients!$A$5:$A$204,0)),0)),"")))</f>
        <v/>
      </c>
      <c r="I1703" s="18" t="str">
        <f aca="false">IF(OR($G1703="",$H1703=""),"",$G1703*$H1703)</f>
        <v/>
      </c>
      <c r="J1703" s="15"/>
      <c r="K1703" s="10"/>
    </row>
    <row r="1704" customFormat="false" ht="15" hidden="false" customHeight="false" outlineLevel="0" collapsed="false">
      <c r="A1704" s="15"/>
      <c r="B1704" s="10"/>
      <c r="C1704" s="16" t="str">
        <f aca="false">IF($B1704="","",IFERROR(INDEX(Clients!$B$5:$B$204,MATCH($B1704,Clients!$A$5:$A$204,0)),"Code client inconnu"))</f>
        <v/>
      </c>
      <c r="D1704" s="10"/>
      <c r="E1704" s="16" t="str">
        <f aca="false">IF($D1704="","",IFERROR(INDEX(Catalogue!$B$5:$B$304,MATCH($D1704,Catalogue!$A$5:$A$304,0)),"Code produit inconnu"))</f>
        <v/>
      </c>
      <c r="F1704" s="17" t="str">
        <f aca="false">IF($D1704="","",IFERROR(INDEX(Catalogue!$C$5:$C$304,MATCH($D1704,Catalogue!$A$5:$A$304,0)),""))</f>
        <v/>
      </c>
      <c r="G1704" s="10"/>
      <c r="H1704" s="18" t="str">
        <f aca="false">IF(OR($B1704="",$D1704=""),"",IFERROR(INDEX('Tarifs negocies'!$C$5:$C$404,MATCH($B1704&amp;"|"&amp;$D1704,'Tarifs negocies'!$D$5:$D$404,0)),IFERROR(INDEX(Catalogue!$D$5:$D$304,MATCH($D1704,Catalogue!$A$5:$A$304,0))*(1-IFERROR(INDEX(Clients!$F$5:$F$204,MATCH($B1704,Clients!$A$5:$A$204,0)),0)),"")))</f>
        <v/>
      </c>
      <c r="I1704" s="18" t="str">
        <f aca="false">IF(OR($G1704="",$H1704=""),"",$G1704*$H1704)</f>
        <v/>
      </c>
      <c r="J1704" s="15"/>
      <c r="K1704" s="10"/>
    </row>
    <row r="1705" customFormat="false" ht="15" hidden="false" customHeight="false" outlineLevel="0" collapsed="false">
      <c r="A1705" s="15"/>
      <c r="B1705" s="10"/>
      <c r="C1705" s="16" t="str">
        <f aca="false">IF($B1705="","",IFERROR(INDEX(Clients!$B$5:$B$204,MATCH($B1705,Clients!$A$5:$A$204,0)),"Code client inconnu"))</f>
        <v/>
      </c>
      <c r="D1705" s="10"/>
      <c r="E1705" s="16" t="str">
        <f aca="false">IF($D1705="","",IFERROR(INDEX(Catalogue!$B$5:$B$304,MATCH($D1705,Catalogue!$A$5:$A$304,0)),"Code produit inconnu"))</f>
        <v/>
      </c>
      <c r="F1705" s="17" t="str">
        <f aca="false">IF($D1705="","",IFERROR(INDEX(Catalogue!$C$5:$C$304,MATCH($D1705,Catalogue!$A$5:$A$304,0)),""))</f>
        <v/>
      </c>
      <c r="G1705" s="10"/>
      <c r="H1705" s="18" t="str">
        <f aca="false">IF(OR($B1705="",$D1705=""),"",IFERROR(INDEX('Tarifs negocies'!$C$5:$C$404,MATCH($B1705&amp;"|"&amp;$D1705,'Tarifs negocies'!$D$5:$D$404,0)),IFERROR(INDEX(Catalogue!$D$5:$D$304,MATCH($D1705,Catalogue!$A$5:$A$304,0))*(1-IFERROR(INDEX(Clients!$F$5:$F$204,MATCH($B1705,Clients!$A$5:$A$204,0)),0)),"")))</f>
        <v/>
      </c>
      <c r="I1705" s="18" t="str">
        <f aca="false">IF(OR($G1705="",$H1705=""),"",$G1705*$H1705)</f>
        <v/>
      </c>
      <c r="J1705" s="15"/>
      <c r="K1705" s="10"/>
    </row>
    <row r="1706" customFormat="false" ht="15" hidden="false" customHeight="false" outlineLevel="0" collapsed="false">
      <c r="A1706" s="15"/>
      <c r="B1706" s="10"/>
      <c r="C1706" s="16" t="str">
        <f aca="false">IF($B1706="","",IFERROR(INDEX(Clients!$B$5:$B$204,MATCH($B1706,Clients!$A$5:$A$204,0)),"Code client inconnu"))</f>
        <v/>
      </c>
      <c r="D1706" s="10"/>
      <c r="E1706" s="16" t="str">
        <f aca="false">IF($D1706="","",IFERROR(INDEX(Catalogue!$B$5:$B$304,MATCH($D1706,Catalogue!$A$5:$A$304,0)),"Code produit inconnu"))</f>
        <v/>
      </c>
      <c r="F1706" s="17" t="str">
        <f aca="false">IF($D1706="","",IFERROR(INDEX(Catalogue!$C$5:$C$304,MATCH($D1706,Catalogue!$A$5:$A$304,0)),""))</f>
        <v/>
      </c>
      <c r="G1706" s="10"/>
      <c r="H1706" s="18" t="str">
        <f aca="false">IF(OR($B1706="",$D1706=""),"",IFERROR(INDEX('Tarifs negocies'!$C$5:$C$404,MATCH($B1706&amp;"|"&amp;$D1706,'Tarifs negocies'!$D$5:$D$404,0)),IFERROR(INDEX(Catalogue!$D$5:$D$304,MATCH($D1706,Catalogue!$A$5:$A$304,0))*(1-IFERROR(INDEX(Clients!$F$5:$F$204,MATCH($B1706,Clients!$A$5:$A$204,0)),0)),"")))</f>
        <v/>
      </c>
      <c r="I1706" s="18" t="str">
        <f aca="false">IF(OR($G1706="",$H1706=""),"",$G1706*$H1706)</f>
        <v/>
      </c>
      <c r="J1706" s="15"/>
      <c r="K1706" s="10"/>
    </row>
    <row r="1707" customFormat="false" ht="15" hidden="false" customHeight="false" outlineLevel="0" collapsed="false">
      <c r="A1707" s="15"/>
      <c r="B1707" s="10"/>
      <c r="C1707" s="16" t="str">
        <f aca="false">IF($B1707="","",IFERROR(INDEX(Clients!$B$5:$B$204,MATCH($B1707,Clients!$A$5:$A$204,0)),"Code client inconnu"))</f>
        <v/>
      </c>
      <c r="D1707" s="10"/>
      <c r="E1707" s="16" t="str">
        <f aca="false">IF($D1707="","",IFERROR(INDEX(Catalogue!$B$5:$B$304,MATCH($D1707,Catalogue!$A$5:$A$304,0)),"Code produit inconnu"))</f>
        <v/>
      </c>
      <c r="F1707" s="17" t="str">
        <f aca="false">IF($D1707="","",IFERROR(INDEX(Catalogue!$C$5:$C$304,MATCH($D1707,Catalogue!$A$5:$A$304,0)),""))</f>
        <v/>
      </c>
      <c r="G1707" s="10"/>
      <c r="H1707" s="18" t="str">
        <f aca="false">IF(OR($B1707="",$D1707=""),"",IFERROR(INDEX('Tarifs negocies'!$C$5:$C$404,MATCH($B1707&amp;"|"&amp;$D1707,'Tarifs negocies'!$D$5:$D$404,0)),IFERROR(INDEX(Catalogue!$D$5:$D$304,MATCH($D1707,Catalogue!$A$5:$A$304,0))*(1-IFERROR(INDEX(Clients!$F$5:$F$204,MATCH($B1707,Clients!$A$5:$A$204,0)),0)),"")))</f>
        <v/>
      </c>
      <c r="I1707" s="18" t="str">
        <f aca="false">IF(OR($G1707="",$H1707=""),"",$G1707*$H1707)</f>
        <v/>
      </c>
      <c r="J1707" s="15"/>
      <c r="K1707" s="10"/>
    </row>
    <row r="1708" customFormat="false" ht="15" hidden="false" customHeight="false" outlineLevel="0" collapsed="false">
      <c r="A1708" s="15"/>
      <c r="B1708" s="10"/>
      <c r="C1708" s="16" t="str">
        <f aca="false">IF($B1708="","",IFERROR(INDEX(Clients!$B$5:$B$204,MATCH($B1708,Clients!$A$5:$A$204,0)),"Code client inconnu"))</f>
        <v/>
      </c>
      <c r="D1708" s="10"/>
      <c r="E1708" s="16" t="str">
        <f aca="false">IF($D1708="","",IFERROR(INDEX(Catalogue!$B$5:$B$304,MATCH($D1708,Catalogue!$A$5:$A$304,0)),"Code produit inconnu"))</f>
        <v/>
      </c>
      <c r="F1708" s="17" t="str">
        <f aca="false">IF($D1708="","",IFERROR(INDEX(Catalogue!$C$5:$C$304,MATCH($D1708,Catalogue!$A$5:$A$304,0)),""))</f>
        <v/>
      </c>
      <c r="G1708" s="10"/>
      <c r="H1708" s="18" t="str">
        <f aca="false">IF(OR($B1708="",$D1708=""),"",IFERROR(INDEX('Tarifs negocies'!$C$5:$C$404,MATCH($B1708&amp;"|"&amp;$D1708,'Tarifs negocies'!$D$5:$D$404,0)),IFERROR(INDEX(Catalogue!$D$5:$D$304,MATCH($D1708,Catalogue!$A$5:$A$304,0))*(1-IFERROR(INDEX(Clients!$F$5:$F$204,MATCH($B1708,Clients!$A$5:$A$204,0)),0)),"")))</f>
        <v/>
      </c>
      <c r="I1708" s="18" t="str">
        <f aca="false">IF(OR($G1708="",$H1708=""),"",$G1708*$H1708)</f>
        <v/>
      </c>
      <c r="J1708" s="15"/>
      <c r="K1708" s="10"/>
    </row>
    <row r="1709" customFormat="false" ht="15" hidden="false" customHeight="false" outlineLevel="0" collapsed="false">
      <c r="A1709" s="15"/>
      <c r="B1709" s="10"/>
      <c r="C1709" s="16" t="str">
        <f aca="false">IF($B1709="","",IFERROR(INDEX(Clients!$B$5:$B$204,MATCH($B1709,Clients!$A$5:$A$204,0)),"Code client inconnu"))</f>
        <v/>
      </c>
      <c r="D1709" s="10"/>
      <c r="E1709" s="16" t="str">
        <f aca="false">IF($D1709="","",IFERROR(INDEX(Catalogue!$B$5:$B$304,MATCH($D1709,Catalogue!$A$5:$A$304,0)),"Code produit inconnu"))</f>
        <v/>
      </c>
      <c r="F1709" s="17" t="str">
        <f aca="false">IF($D1709="","",IFERROR(INDEX(Catalogue!$C$5:$C$304,MATCH($D1709,Catalogue!$A$5:$A$304,0)),""))</f>
        <v/>
      </c>
      <c r="G1709" s="10"/>
      <c r="H1709" s="18" t="str">
        <f aca="false">IF(OR($B1709="",$D1709=""),"",IFERROR(INDEX('Tarifs negocies'!$C$5:$C$404,MATCH($B1709&amp;"|"&amp;$D1709,'Tarifs negocies'!$D$5:$D$404,0)),IFERROR(INDEX(Catalogue!$D$5:$D$304,MATCH($D1709,Catalogue!$A$5:$A$304,0))*(1-IFERROR(INDEX(Clients!$F$5:$F$204,MATCH($B1709,Clients!$A$5:$A$204,0)),0)),"")))</f>
        <v/>
      </c>
      <c r="I1709" s="18" t="str">
        <f aca="false">IF(OR($G1709="",$H1709=""),"",$G1709*$H1709)</f>
        <v/>
      </c>
      <c r="J1709" s="15"/>
      <c r="K1709" s="10"/>
    </row>
    <row r="1710" customFormat="false" ht="15" hidden="false" customHeight="false" outlineLevel="0" collapsed="false">
      <c r="A1710" s="15"/>
      <c r="B1710" s="10"/>
      <c r="C1710" s="16" t="str">
        <f aca="false">IF($B1710="","",IFERROR(INDEX(Clients!$B$5:$B$204,MATCH($B1710,Clients!$A$5:$A$204,0)),"Code client inconnu"))</f>
        <v/>
      </c>
      <c r="D1710" s="10"/>
      <c r="E1710" s="16" t="str">
        <f aca="false">IF($D1710="","",IFERROR(INDEX(Catalogue!$B$5:$B$304,MATCH($D1710,Catalogue!$A$5:$A$304,0)),"Code produit inconnu"))</f>
        <v/>
      </c>
      <c r="F1710" s="17" t="str">
        <f aca="false">IF($D1710="","",IFERROR(INDEX(Catalogue!$C$5:$C$304,MATCH($D1710,Catalogue!$A$5:$A$304,0)),""))</f>
        <v/>
      </c>
      <c r="G1710" s="10"/>
      <c r="H1710" s="18" t="str">
        <f aca="false">IF(OR($B1710="",$D1710=""),"",IFERROR(INDEX('Tarifs negocies'!$C$5:$C$404,MATCH($B1710&amp;"|"&amp;$D1710,'Tarifs negocies'!$D$5:$D$404,0)),IFERROR(INDEX(Catalogue!$D$5:$D$304,MATCH($D1710,Catalogue!$A$5:$A$304,0))*(1-IFERROR(INDEX(Clients!$F$5:$F$204,MATCH($B1710,Clients!$A$5:$A$204,0)),0)),"")))</f>
        <v/>
      </c>
      <c r="I1710" s="18" t="str">
        <f aca="false">IF(OR($G1710="",$H1710=""),"",$G1710*$H1710)</f>
        <v/>
      </c>
      <c r="J1710" s="15"/>
      <c r="K1710" s="10"/>
    </row>
    <row r="1711" customFormat="false" ht="15" hidden="false" customHeight="false" outlineLevel="0" collapsed="false">
      <c r="A1711" s="15"/>
      <c r="B1711" s="10"/>
      <c r="C1711" s="16" t="str">
        <f aca="false">IF($B1711="","",IFERROR(INDEX(Clients!$B$5:$B$204,MATCH($B1711,Clients!$A$5:$A$204,0)),"Code client inconnu"))</f>
        <v/>
      </c>
      <c r="D1711" s="10"/>
      <c r="E1711" s="16" t="str">
        <f aca="false">IF($D1711="","",IFERROR(INDEX(Catalogue!$B$5:$B$304,MATCH($D1711,Catalogue!$A$5:$A$304,0)),"Code produit inconnu"))</f>
        <v/>
      </c>
      <c r="F1711" s="17" t="str">
        <f aca="false">IF($D1711="","",IFERROR(INDEX(Catalogue!$C$5:$C$304,MATCH($D1711,Catalogue!$A$5:$A$304,0)),""))</f>
        <v/>
      </c>
      <c r="G1711" s="10"/>
      <c r="H1711" s="18" t="str">
        <f aca="false">IF(OR($B1711="",$D1711=""),"",IFERROR(INDEX('Tarifs negocies'!$C$5:$C$404,MATCH($B1711&amp;"|"&amp;$D1711,'Tarifs negocies'!$D$5:$D$404,0)),IFERROR(INDEX(Catalogue!$D$5:$D$304,MATCH($D1711,Catalogue!$A$5:$A$304,0))*(1-IFERROR(INDEX(Clients!$F$5:$F$204,MATCH($B1711,Clients!$A$5:$A$204,0)),0)),"")))</f>
        <v/>
      </c>
      <c r="I1711" s="18" t="str">
        <f aca="false">IF(OR($G1711="",$H1711=""),"",$G1711*$H1711)</f>
        <v/>
      </c>
      <c r="J1711" s="15"/>
      <c r="K1711" s="10"/>
    </row>
    <row r="1712" customFormat="false" ht="15" hidden="false" customHeight="false" outlineLevel="0" collapsed="false">
      <c r="A1712" s="15"/>
      <c r="B1712" s="10"/>
      <c r="C1712" s="16" t="str">
        <f aca="false">IF($B1712="","",IFERROR(INDEX(Clients!$B$5:$B$204,MATCH($B1712,Clients!$A$5:$A$204,0)),"Code client inconnu"))</f>
        <v/>
      </c>
      <c r="D1712" s="10"/>
      <c r="E1712" s="16" t="str">
        <f aca="false">IF($D1712="","",IFERROR(INDEX(Catalogue!$B$5:$B$304,MATCH($D1712,Catalogue!$A$5:$A$304,0)),"Code produit inconnu"))</f>
        <v/>
      </c>
      <c r="F1712" s="17" t="str">
        <f aca="false">IF($D1712="","",IFERROR(INDEX(Catalogue!$C$5:$C$304,MATCH($D1712,Catalogue!$A$5:$A$304,0)),""))</f>
        <v/>
      </c>
      <c r="G1712" s="10"/>
      <c r="H1712" s="18" t="str">
        <f aca="false">IF(OR($B1712="",$D1712=""),"",IFERROR(INDEX('Tarifs negocies'!$C$5:$C$404,MATCH($B1712&amp;"|"&amp;$D1712,'Tarifs negocies'!$D$5:$D$404,0)),IFERROR(INDEX(Catalogue!$D$5:$D$304,MATCH($D1712,Catalogue!$A$5:$A$304,0))*(1-IFERROR(INDEX(Clients!$F$5:$F$204,MATCH($B1712,Clients!$A$5:$A$204,0)),0)),"")))</f>
        <v/>
      </c>
      <c r="I1712" s="18" t="str">
        <f aca="false">IF(OR($G1712="",$H1712=""),"",$G1712*$H1712)</f>
        <v/>
      </c>
      <c r="J1712" s="15"/>
      <c r="K1712" s="10"/>
    </row>
    <row r="1713" customFormat="false" ht="15" hidden="false" customHeight="false" outlineLevel="0" collapsed="false">
      <c r="A1713" s="15"/>
      <c r="B1713" s="10"/>
      <c r="C1713" s="16" t="str">
        <f aca="false">IF($B1713="","",IFERROR(INDEX(Clients!$B$5:$B$204,MATCH($B1713,Clients!$A$5:$A$204,0)),"Code client inconnu"))</f>
        <v/>
      </c>
      <c r="D1713" s="10"/>
      <c r="E1713" s="16" t="str">
        <f aca="false">IF($D1713="","",IFERROR(INDEX(Catalogue!$B$5:$B$304,MATCH($D1713,Catalogue!$A$5:$A$304,0)),"Code produit inconnu"))</f>
        <v/>
      </c>
      <c r="F1713" s="17" t="str">
        <f aca="false">IF($D1713="","",IFERROR(INDEX(Catalogue!$C$5:$C$304,MATCH($D1713,Catalogue!$A$5:$A$304,0)),""))</f>
        <v/>
      </c>
      <c r="G1713" s="10"/>
      <c r="H1713" s="18" t="str">
        <f aca="false">IF(OR($B1713="",$D1713=""),"",IFERROR(INDEX('Tarifs negocies'!$C$5:$C$404,MATCH($B1713&amp;"|"&amp;$D1713,'Tarifs negocies'!$D$5:$D$404,0)),IFERROR(INDEX(Catalogue!$D$5:$D$304,MATCH($D1713,Catalogue!$A$5:$A$304,0))*(1-IFERROR(INDEX(Clients!$F$5:$F$204,MATCH($B1713,Clients!$A$5:$A$204,0)),0)),"")))</f>
        <v/>
      </c>
      <c r="I1713" s="18" t="str">
        <f aca="false">IF(OR($G1713="",$H1713=""),"",$G1713*$H1713)</f>
        <v/>
      </c>
      <c r="J1713" s="15"/>
      <c r="K1713" s="10"/>
    </row>
    <row r="1714" customFormat="false" ht="15" hidden="false" customHeight="false" outlineLevel="0" collapsed="false">
      <c r="A1714" s="15"/>
      <c r="B1714" s="10"/>
      <c r="C1714" s="16" t="str">
        <f aca="false">IF($B1714="","",IFERROR(INDEX(Clients!$B$5:$B$204,MATCH($B1714,Clients!$A$5:$A$204,0)),"Code client inconnu"))</f>
        <v/>
      </c>
      <c r="D1714" s="10"/>
      <c r="E1714" s="16" t="str">
        <f aca="false">IF($D1714="","",IFERROR(INDEX(Catalogue!$B$5:$B$304,MATCH($D1714,Catalogue!$A$5:$A$304,0)),"Code produit inconnu"))</f>
        <v/>
      </c>
      <c r="F1714" s="17" t="str">
        <f aca="false">IF($D1714="","",IFERROR(INDEX(Catalogue!$C$5:$C$304,MATCH($D1714,Catalogue!$A$5:$A$304,0)),""))</f>
        <v/>
      </c>
      <c r="G1714" s="10"/>
      <c r="H1714" s="18" t="str">
        <f aca="false">IF(OR($B1714="",$D1714=""),"",IFERROR(INDEX('Tarifs negocies'!$C$5:$C$404,MATCH($B1714&amp;"|"&amp;$D1714,'Tarifs negocies'!$D$5:$D$404,0)),IFERROR(INDEX(Catalogue!$D$5:$D$304,MATCH($D1714,Catalogue!$A$5:$A$304,0))*(1-IFERROR(INDEX(Clients!$F$5:$F$204,MATCH($B1714,Clients!$A$5:$A$204,0)),0)),"")))</f>
        <v/>
      </c>
      <c r="I1714" s="18" t="str">
        <f aca="false">IF(OR($G1714="",$H1714=""),"",$G1714*$H1714)</f>
        <v/>
      </c>
      <c r="J1714" s="15"/>
      <c r="K1714" s="10"/>
    </row>
    <row r="1715" customFormat="false" ht="15" hidden="false" customHeight="false" outlineLevel="0" collapsed="false">
      <c r="A1715" s="15"/>
      <c r="B1715" s="10"/>
      <c r="C1715" s="16" t="str">
        <f aca="false">IF($B1715="","",IFERROR(INDEX(Clients!$B$5:$B$204,MATCH($B1715,Clients!$A$5:$A$204,0)),"Code client inconnu"))</f>
        <v/>
      </c>
      <c r="D1715" s="10"/>
      <c r="E1715" s="16" t="str">
        <f aca="false">IF($D1715="","",IFERROR(INDEX(Catalogue!$B$5:$B$304,MATCH($D1715,Catalogue!$A$5:$A$304,0)),"Code produit inconnu"))</f>
        <v/>
      </c>
      <c r="F1715" s="17" t="str">
        <f aca="false">IF($D1715="","",IFERROR(INDEX(Catalogue!$C$5:$C$304,MATCH($D1715,Catalogue!$A$5:$A$304,0)),""))</f>
        <v/>
      </c>
      <c r="G1715" s="10"/>
      <c r="H1715" s="18" t="str">
        <f aca="false">IF(OR($B1715="",$D1715=""),"",IFERROR(INDEX('Tarifs negocies'!$C$5:$C$404,MATCH($B1715&amp;"|"&amp;$D1715,'Tarifs negocies'!$D$5:$D$404,0)),IFERROR(INDEX(Catalogue!$D$5:$D$304,MATCH($D1715,Catalogue!$A$5:$A$304,0))*(1-IFERROR(INDEX(Clients!$F$5:$F$204,MATCH($B1715,Clients!$A$5:$A$204,0)),0)),"")))</f>
        <v/>
      </c>
      <c r="I1715" s="18" t="str">
        <f aca="false">IF(OR($G1715="",$H1715=""),"",$G1715*$H1715)</f>
        <v/>
      </c>
      <c r="J1715" s="15"/>
      <c r="K1715" s="10"/>
    </row>
    <row r="1716" customFormat="false" ht="15" hidden="false" customHeight="false" outlineLevel="0" collapsed="false">
      <c r="A1716" s="15"/>
      <c r="B1716" s="10"/>
      <c r="C1716" s="16" t="str">
        <f aca="false">IF($B1716="","",IFERROR(INDEX(Clients!$B$5:$B$204,MATCH($B1716,Clients!$A$5:$A$204,0)),"Code client inconnu"))</f>
        <v/>
      </c>
      <c r="D1716" s="10"/>
      <c r="E1716" s="16" t="str">
        <f aca="false">IF($D1716="","",IFERROR(INDEX(Catalogue!$B$5:$B$304,MATCH($D1716,Catalogue!$A$5:$A$304,0)),"Code produit inconnu"))</f>
        <v/>
      </c>
      <c r="F1716" s="17" t="str">
        <f aca="false">IF($D1716="","",IFERROR(INDEX(Catalogue!$C$5:$C$304,MATCH($D1716,Catalogue!$A$5:$A$304,0)),""))</f>
        <v/>
      </c>
      <c r="G1716" s="10"/>
      <c r="H1716" s="18" t="str">
        <f aca="false">IF(OR($B1716="",$D1716=""),"",IFERROR(INDEX('Tarifs negocies'!$C$5:$C$404,MATCH($B1716&amp;"|"&amp;$D1716,'Tarifs negocies'!$D$5:$D$404,0)),IFERROR(INDEX(Catalogue!$D$5:$D$304,MATCH($D1716,Catalogue!$A$5:$A$304,0))*(1-IFERROR(INDEX(Clients!$F$5:$F$204,MATCH($B1716,Clients!$A$5:$A$204,0)),0)),"")))</f>
        <v/>
      </c>
      <c r="I1716" s="18" t="str">
        <f aca="false">IF(OR($G1716="",$H1716=""),"",$G1716*$H1716)</f>
        <v/>
      </c>
      <c r="J1716" s="15"/>
      <c r="K1716" s="10"/>
    </row>
    <row r="1717" customFormat="false" ht="15" hidden="false" customHeight="false" outlineLevel="0" collapsed="false">
      <c r="A1717" s="15"/>
      <c r="B1717" s="10"/>
      <c r="C1717" s="16" t="str">
        <f aca="false">IF($B1717="","",IFERROR(INDEX(Clients!$B$5:$B$204,MATCH($B1717,Clients!$A$5:$A$204,0)),"Code client inconnu"))</f>
        <v/>
      </c>
      <c r="D1717" s="10"/>
      <c r="E1717" s="16" t="str">
        <f aca="false">IF($D1717="","",IFERROR(INDEX(Catalogue!$B$5:$B$304,MATCH($D1717,Catalogue!$A$5:$A$304,0)),"Code produit inconnu"))</f>
        <v/>
      </c>
      <c r="F1717" s="17" t="str">
        <f aca="false">IF($D1717="","",IFERROR(INDEX(Catalogue!$C$5:$C$304,MATCH($D1717,Catalogue!$A$5:$A$304,0)),""))</f>
        <v/>
      </c>
      <c r="G1717" s="10"/>
      <c r="H1717" s="18" t="str">
        <f aca="false">IF(OR($B1717="",$D1717=""),"",IFERROR(INDEX('Tarifs negocies'!$C$5:$C$404,MATCH($B1717&amp;"|"&amp;$D1717,'Tarifs negocies'!$D$5:$D$404,0)),IFERROR(INDEX(Catalogue!$D$5:$D$304,MATCH($D1717,Catalogue!$A$5:$A$304,0))*(1-IFERROR(INDEX(Clients!$F$5:$F$204,MATCH($B1717,Clients!$A$5:$A$204,0)),0)),"")))</f>
        <v/>
      </c>
      <c r="I1717" s="18" t="str">
        <f aca="false">IF(OR($G1717="",$H1717=""),"",$G1717*$H1717)</f>
        <v/>
      </c>
      <c r="J1717" s="15"/>
      <c r="K1717" s="10"/>
    </row>
    <row r="1718" customFormat="false" ht="15" hidden="false" customHeight="false" outlineLevel="0" collapsed="false">
      <c r="A1718" s="15"/>
      <c r="B1718" s="10"/>
      <c r="C1718" s="16" t="str">
        <f aca="false">IF($B1718="","",IFERROR(INDEX(Clients!$B$5:$B$204,MATCH($B1718,Clients!$A$5:$A$204,0)),"Code client inconnu"))</f>
        <v/>
      </c>
      <c r="D1718" s="10"/>
      <c r="E1718" s="16" t="str">
        <f aca="false">IF($D1718="","",IFERROR(INDEX(Catalogue!$B$5:$B$304,MATCH($D1718,Catalogue!$A$5:$A$304,0)),"Code produit inconnu"))</f>
        <v/>
      </c>
      <c r="F1718" s="17" t="str">
        <f aca="false">IF($D1718="","",IFERROR(INDEX(Catalogue!$C$5:$C$304,MATCH($D1718,Catalogue!$A$5:$A$304,0)),""))</f>
        <v/>
      </c>
      <c r="G1718" s="10"/>
      <c r="H1718" s="18" t="str">
        <f aca="false">IF(OR($B1718="",$D1718=""),"",IFERROR(INDEX('Tarifs negocies'!$C$5:$C$404,MATCH($B1718&amp;"|"&amp;$D1718,'Tarifs negocies'!$D$5:$D$404,0)),IFERROR(INDEX(Catalogue!$D$5:$D$304,MATCH($D1718,Catalogue!$A$5:$A$304,0))*(1-IFERROR(INDEX(Clients!$F$5:$F$204,MATCH($B1718,Clients!$A$5:$A$204,0)),0)),"")))</f>
        <v/>
      </c>
      <c r="I1718" s="18" t="str">
        <f aca="false">IF(OR($G1718="",$H1718=""),"",$G1718*$H1718)</f>
        <v/>
      </c>
      <c r="J1718" s="15"/>
      <c r="K1718" s="10"/>
    </row>
    <row r="1719" customFormat="false" ht="15" hidden="false" customHeight="false" outlineLevel="0" collapsed="false">
      <c r="A1719" s="15"/>
      <c r="B1719" s="10"/>
      <c r="C1719" s="16" t="str">
        <f aca="false">IF($B1719="","",IFERROR(INDEX(Clients!$B$5:$B$204,MATCH($B1719,Clients!$A$5:$A$204,0)),"Code client inconnu"))</f>
        <v/>
      </c>
      <c r="D1719" s="10"/>
      <c r="E1719" s="16" t="str">
        <f aca="false">IF($D1719="","",IFERROR(INDEX(Catalogue!$B$5:$B$304,MATCH($D1719,Catalogue!$A$5:$A$304,0)),"Code produit inconnu"))</f>
        <v/>
      </c>
      <c r="F1719" s="17" t="str">
        <f aca="false">IF($D1719="","",IFERROR(INDEX(Catalogue!$C$5:$C$304,MATCH($D1719,Catalogue!$A$5:$A$304,0)),""))</f>
        <v/>
      </c>
      <c r="G1719" s="10"/>
      <c r="H1719" s="18" t="str">
        <f aca="false">IF(OR($B1719="",$D1719=""),"",IFERROR(INDEX('Tarifs negocies'!$C$5:$C$404,MATCH($B1719&amp;"|"&amp;$D1719,'Tarifs negocies'!$D$5:$D$404,0)),IFERROR(INDEX(Catalogue!$D$5:$D$304,MATCH($D1719,Catalogue!$A$5:$A$304,0))*(1-IFERROR(INDEX(Clients!$F$5:$F$204,MATCH($B1719,Clients!$A$5:$A$204,0)),0)),"")))</f>
        <v/>
      </c>
      <c r="I1719" s="18" t="str">
        <f aca="false">IF(OR($G1719="",$H1719=""),"",$G1719*$H1719)</f>
        <v/>
      </c>
      <c r="J1719" s="15"/>
      <c r="K1719" s="10"/>
    </row>
    <row r="1720" customFormat="false" ht="15" hidden="false" customHeight="false" outlineLevel="0" collapsed="false">
      <c r="A1720" s="15"/>
      <c r="B1720" s="10"/>
      <c r="C1720" s="16" t="str">
        <f aca="false">IF($B1720="","",IFERROR(INDEX(Clients!$B$5:$B$204,MATCH($B1720,Clients!$A$5:$A$204,0)),"Code client inconnu"))</f>
        <v/>
      </c>
      <c r="D1720" s="10"/>
      <c r="E1720" s="16" t="str">
        <f aca="false">IF($D1720="","",IFERROR(INDEX(Catalogue!$B$5:$B$304,MATCH($D1720,Catalogue!$A$5:$A$304,0)),"Code produit inconnu"))</f>
        <v/>
      </c>
      <c r="F1720" s="17" t="str">
        <f aca="false">IF($D1720="","",IFERROR(INDEX(Catalogue!$C$5:$C$304,MATCH($D1720,Catalogue!$A$5:$A$304,0)),""))</f>
        <v/>
      </c>
      <c r="G1720" s="10"/>
      <c r="H1720" s="18" t="str">
        <f aca="false">IF(OR($B1720="",$D1720=""),"",IFERROR(INDEX('Tarifs negocies'!$C$5:$C$404,MATCH($B1720&amp;"|"&amp;$D1720,'Tarifs negocies'!$D$5:$D$404,0)),IFERROR(INDEX(Catalogue!$D$5:$D$304,MATCH($D1720,Catalogue!$A$5:$A$304,0))*(1-IFERROR(INDEX(Clients!$F$5:$F$204,MATCH($B1720,Clients!$A$5:$A$204,0)),0)),"")))</f>
        <v/>
      </c>
      <c r="I1720" s="18" t="str">
        <f aca="false">IF(OR($G1720="",$H1720=""),"",$G1720*$H1720)</f>
        <v/>
      </c>
      <c r="J1720" s="15"/>
      <c r="K1720" s="10"/>
    </row>
    <row r="1721" customFormat="false" ht="15" hidden="false" customHeight="false" outlineLevel="0" collapsed="false">
      <c r="A1721" s="15"/>
      <c r="B1721" s="10"/>
      <c r="C1721" s="16" t="str">
        <f aca="false">IF($B1721="","",IFERROR(INDEX(Clients!$B$5:$B$204,MATCH($B1721,Clients!$A$5:$A$204,0)),"Code client inconnu"))</f>
        <v/>
      </c>
      <c r="D1721" s="10"/>
      <c r="E1721" s="16" t="str">
        <f aca="false">IF($D1721="","",IFERROR(INDEX(Catalogue!$B$5:$B$304,MATCH($D1721,Catalogue!$A$5:$A$304,0)),"Code produit inconnu"))</f>
        <v/>
      </c>
      <c r="F1721" s="17" t="str">
        <f aca="false">IF($D1721="","",IFERROR(INDEX(Catalogue!$C$5:$C$304,MATCH($D1721,Catalogue!$A$5:$A$304,0)),""))</f>
        <v/>
      </c>
      <c r="G1721" s="10"/>
      <c r="H1721" s="18" t="str">
        <f aca="false">IF(OR($B1721="",$D1721=""),"",IFERROR(INDEX('Tarifs negocies'!$C$5:$C$404,MATCH($B1721&amp;"|"&amp;$D1721,'Tarifs negocies'!$D$5:$D$404,0)),IFERROR(INDEX(Catalogue!$D$5:$D$304,MATCH($D1721,Catalogue!$A$5:$A$304,0))*(1-IFERROR(INDEX(Clients!$F$5:$F$204,MATCH($B1721,Clients!$A$5:$A$204,0)),0)),"")))</f>
        <v/>
      </c>
      <c r="I1721" s="18" t="str">
        <f aca="false">IF(OR($G1721="",$H1721=""),"",$G1721*$H1721)</f>
        <v/>
      </c>
      <c r="J1721" s="15"/>
      <c r="K1721" s="10"/>
    </row>
    <row r="1722" customFormat="false" ht="15" hidden="false" customHeight="false" outlineLevel="0" collapsed="false">
      <c r="A1722" s="15"/>
      <c r="B1722" s="10"/>
      <c r="C1722" s="16" t="str">
        <f aca="false">IF($B1722="","",IFERROR(INDEX(Clients!$B$5:$B$204,MATCH($B1722,Clients!$A$5:$A$204,0)),"Code client inconnu"))</f>
        <v/>
      </c>
      <c r="D1722" s="10"/>
      <c r="E1722" s="16" t="str">
        <f aca="false">IF($D1722="","",IFERROR(INDEX(Catalogue!$B$5:$B$304,MATCH($D1722,Catalogue!$A$5:$A$304,0)),"Code produit inconnu"))</f>
        <v/>
      </c>
      <c r="F1722" s="17" t="str">
        <f aca="false">IF($D1722="","",IFERROR(INDEX(Catalogue!$C$5:$C$304,MATCH($D1722,Catalogue!$A$5:$A$304,0)),""))</f>
        <v/>
      </c>
      <c r="G1722" s="10"/>
      <c r="H1722" s="18" t="str">
        <f aca="false">IF(OR($B1722="",$D1722=""),"",IFERROR(INDEX('Tarifs negocies'!$C$5:$C$404,MATCH($B1722&amp;"|"&amp;$D1722,'Tarifs negocies'!$D$5:$D$404,0)),IFERROR(INDEX(Catalogue!$D$5:$D$304,MATCH($D1722,Catalogue!$A$5:$A$304,0))*(1-IFERROR(INDEX(Clients!$F$5:$F$204,MATCH($B1722,Clients!$A$5:$A$204,0)),0)),"")))</f>
        <v/>
      </c>
      <c r="I1722" s="18" t="str">
        <f aca="false">IF(OR($G1722="",$H1722=""),"",$G1722*$H1722)</f>
        <v/>
      </c>
      <c r="J1722" s="15"/>
      <c r="K1722" s="10"/>
    </row>
    <row r="1723" customFormat="false" ht="15" hidden="false" customHeight="false" outlineLevel="0" collapsed="false">
      <c r="A1723" s="15"/>
      <c r="B1723" s="10"/>
      <c r="C1723" s="16" t="str">
        <f aca="false">IF($B1723="","",IFERROR(INDEX(Clients!$B$5:$B$204,MATCH($B1723,Clients!$A$5:$A$204,0)),"Code client inconnu"))</f>
        <v/>
      </c>
      <c r="D1723" s="10"/>
      <c r="E1723" s="16" t="str">
        <f aca="false">IF($D1723="","",IFERROR(INDEX(Catalogue!$B$5:$B$304,MATCH($D1723,Catalogue!$A$5:$A$304,0)),"Code produit inconnu"))</f>
        <v/>
      </c>
      <c r="F1723" s="17" t="str">
        <f aca="false">IF($D1723="","",IFERROR(INDEX(Catalogue!$C$5:$C$304,MATCH($D1723,Catalogue!$A$5:$A$304,0)),""))</f>
        <v/>
      </c>
      <c r="G1723" s="10"/>
      <c r="H1723" s="18" t="str">
        <f aca="false">IF(OR($B1723="",$D1723=""),"",IFERROR(INDEX('Tarifs negocies'!$C$5:$C$404,MATCH($B1723&amp;"|"&amp;$D1723,'Tarifs negocies'!$D$5:$D$404,0)),IFERROR(INDEX(Catalogue!$D$5:$D$304,MATCH($D1723,Catalogue!$A$5:$A$304,0))*(1-IFERROR(INDEX(Clients!$F$5:$F$204,MATCH($B1723,Clients!$A$5:$A$204,0)),0)),"")))</f>
        <v/>
      </c>
      <c r="I1723" s="18" t="str">
        <f aca="false">IF(OR($G1723="",$H1723=""),"",$G1723*$H1723)</f>
        <v/>
      </c>
      <c r="J1723" s="15"/>
      <c r="K1723" s="10"/>
    </row>
    <row r="1724" customFormat="false" ht="15" hidden="false" customHeight="false" outlineLevel="0" collapsed="false">
      <c r="A1724" s="15"/>
      <c r="B1724" s="10"/>
      <c r="C1724" s="16" t="str">
        <f aca="false">IF($B1724="","",IFERROR(INDEX(Clients!$B$5:$B$204,MATCH($B1724,Clients!$A$5:$A$204,0)),"Code client inconnu"))</f>
        <v/>
      </c>
      <c r="D1724" s="10"/>
      <c r="E1724" s="16" t="str">
        <f aca="false">IF($D1724="","",IFERROR(INDEX(Catalogue!$B$5:$B$304,MATCH($D1724,Catalogue!$A$5:$A$304,0)),"Code produit inconnu"))</f>
        <v/>
      </c>
      <c r="F1724" s="17" t="str">
        <f aca="false">IF($D1724="","",IFERROR(INDEX(Catalogue!$C$5:$C$304,MATCH($D1724,Catalogue!$A$5:$A$304,0)),""))</f>
        <v/>
      </c>
      <c r="G1724" s="10"/>
      <c r="H1724" s="18" t="str">
        <f aca="false">IF(OR($B1724="",$D1724=""),"",IFERROR(INDEX('Tarifs negocies'!$C$5:$C$404,MATCH($B1724&amp;"|"&amp;$D1724,'Tarifs negocies'!$D$5:$D$404,0)),IFERROR(INDEX(Catalogue!$D$5:$D$304,MATCH($D1724,Catalogue!$A$5:$A$304,0))*(1-IFERROR(INDEX(Clients!$F$5:$F$204,MATCH($B1724,Clients!$A$5:$A$204,0)),0)),"")))</f>
        <v/>
      </c>
      <c r="I1724" s="18" t="str">
        <f aca="false">IF(OR($G1724="",$H1724=""),"",$G1724*$H1724)</f>
        <v/>
      </c>
      <c r="J1724" s="15"/>
      <c r="K1724" s="10"/>
    </row>
    <row r="1725" customFormat="false" ht="15" hidden="false" customHeight="false" outlineLevel="0" collapsed="false">
      <c r="A1725" s="15"/>
      <c r="B1725" s="10"/>
      <c r="C1725" s="16" t="str">
        <f aca="false">IF($B1725="","",IFERROR(INDEX(Clients!$B$5:$B$204,MATCH($B1725,Clients!$A$5:$A$204,0)),"Code client inconnu"))</f>
        <v/>
      </c>
      <c r="D1725" s="10"/>
      <c r="E1725" s="16" t="str">
        <f aca="false">IF($D1725="","",IFERROR(INDEX(Catalogue!$B$5:$B$304,MATCH($D1725,Catalogue!$A$5:$A$304,0)),"Code produit inconnu"))</f>
        <v/>
      </c>
      <c r="F1725" s="17" t="str">
        <f aca="false">IF($D1725="","",IFERROR(INDEX(Catalogue!$C$5:$C$304,MATCH($D1725,Catalogue!$A$5:$A$304,0)),""))</f>
        <v/>
      </c>
      <c r="G1725" s="10"/>
      <c r="H1725" s="18" t="str">
        <f aca="false">IF(OR($B1725="",$D1725=""),"",IFERROR(INDEX('Tarifs negocies'!$C$5:$C$404,MATCH($B1725&amp;"|"&amp;$D1725,'Tarifs negocies'!$D$5:$D$404,0)),IFERROR(INDEX(Catalogue!$D$5:$D$304,MATCH($D1725,Catalogue!$A$5:$A$304,0))*(1-IFERROR(INDEX(Clients!$F$5:$F$204,MATCH($B1725,Clients!$A$5:$A$204,0)),0)),"")))</f>
        <v/>
      </c>
      <c r="I1725" s="18" t="str">
        <f aca="false">IF(OR($G1725="",$H1725=""),"",$G1725*$H1725)</f>
        <v/>
      </c>
      <c r="J1725" s="15"/>
      <c r="K1725" s="10"/>
    </row>
    <row r="1726" customFormat="false" ht="15" hidden="false" customHeight="false" outlineLevel="0" collapsed="false">
      <c r="A1726" s="15"/>
      <c r="B1726" s="10"/>
      <c r="C1726" s="16" t="str">
        <f aca="false">IF($B1726="","",IFERROR(INDEX(Clients!$B$5:$B$204,MATCH($B1726,Clients!$A$5:$A$204,0)),"Code client inconnu"))</f>
        <v/>
      </c>
      <c r="D1726" s="10"/>
      <c r="E1726" s="16" t="str">
        <f aca="false">IF($D1726="","",IFERROR(INDEX(Catalogue!$B$5:$B$304,MATCH($D1726,Catalogue!$A$5:$A$304,0)),"Code produit inconnu"))</f>
        <v/>
      </c>
      <c r="F1726" s="17" t="str">
        <f aca="false">IF($D1726="","",IFERROR(INDEX(Catalogue!$C$5:$C$304,MATCH($D1726,Catalogue!$A$5:$A$304,0)),""))</f>
        <v/>
      </c>
      <c r="G1726" s="10"/>
      <c r="H1726" s="18" t="str">
        <f aca="false">IF(OR($B1726="",$D1726=""),"",IFERROR(INDEX('Tarifs negocies'!$C$5:$C$404,MATCH($B1726&amp;"|"&amp;$D1726,'Tarifs negocies'!$D$5:$D$404,0)),IFERROR(INDEX(Catalogue!$D$5:$D$304,MATCH($D1726,Catalogue!$A$5:$A$304,0))*(1-IFERROR(INDEX(Clients!$F$5:$F$204,MATCH($B1726,Clients!$A$5:$A$204,0)),0)),"")))</f>
        <v/>
      </c>
      <c r="I1726" s="18" t="str">
        <f aca="false">IF(OR($G1726="",$H1726=""),"",$G1726*$H1726)</f>
        <v/>
      </c>
      <c r="J1726" s="15"/>
      <c r="K1726" s="10"/>
    </row>
    <row r="1727" customFormat="false" ht="15" hidden="false" customHeight="false" outlineLevel="0" collapsed="false">
      <c r="A1727" s="15"/>
      <c r="B1727" s="10"/>
      <c r="C1727" s="16" t="str">
        <f aca="false">IF($B1727="","",IFERROR(INDEX(Clients!$B$5:$B$204,MATCH($B1727,Clients!$A$5:$A$204,0)),"Code client inconnu"))</f>
        <v/>
      </c>
      <c r="D1727" s="10"/>
      <c r="E1727" s="16" t="str">
        <f aca="false">IF($D1727="","",IFERROR(INDEX(Catalogue!$B$5:$B$304,MATCH($D1727,Catalogue!$A$5:$A$304,0)),"Code produit inconnu"))</f>
        <v/>
      </c>
      <c r="F1727" s="17" t="str">
        <f aca="false">IF($D1727="","",IFERROR(INDEX(Catalogue!$C$5:$C$304,MATCH($D1727,Catalogue!$A$5:$A$304,0)),""))</f>
        <v/>
      </c>
      <c r="G1727" s="10"/>
      <c r="H1727" s="18" t="str">
        <f aca="false">IF(OR($B1727="",$D1727=""),"",IFERROR(INDEX('Tarifs negocies'!$C$5:$C$404,MATCH($B1727&amp;"|"&amp;$D1727,'Tarifs negocies'!$D$5:$D$404,0)),IFERROR(INDEX(Catalogue!$D$5:$D$304,MATCH($D1727,Catalogue!$A$5:$A$304,0))*(1-IFERROR(INDEX(Clients!$F$5:$F$204,MATCH($B1727,Clients!$A$5:$A$204,0)),0)),"")))</f>
        <v/>
      </c>
      <c r="I1727" s="18" t="str">
        <f aca="false">IF(OR($G1727="",$H1727=""),"",$G1727*$H1727)</f>
        <v/>
      </c>
      <c r="J1727" s="15"/>
      <c r="K1727" s="10"/>
    </row>
    <row r="1728" customFormat="false" ht="15" hidden="false" customHeight="false" outlineLevel="0" collapsed="false">
      <c r="A1728" s="15"/>
      <c r="B1728" s="10"/>
      <c r="C1728" s="16" t="str">
        <f aca="false">IF($B1728="","",IFERROR(INDEX(Clients!$B$5:$B$204,MATCH($B1728,Clients!$A$5:$A$204,0)),"Code client inconnu"))</f>
        <v/>
      </c>
      <c r="D1728" s="10"/>
      <c r="E1728" s="16" t="str">
        <f aca="false">IF($D1728="","",IFERROR(INDEX(Catalogue!$B$5:$B$304,MATCH($D1728,Catalogue!$A$5:$A$304,0)),"Code produit inconnu"))</f>
        <v/>
      </c>
      <c r="F1728" s="17" t="str">
        <f aca="false">IF($D1728="","",IFERROR(INDEX(Catalogue!$C$5:$C$304,MATCH($D1728,Catalogue!$A$5:$A$304,0)),""))</f>
        <v/>
      </c>
      <c r="G1728" s="10"/>
      <c r="H1728" s="18" t="str">
        <f aca="false">IF(OR($B1728="",$D1728=""),"",IFERROR(INDEX('Tarifs negocies'!$C$5:$C$404,MATCH($B1728&amp;"|"&amp;$D1728,'Tarifs negocies'!$D$5:$D$404,0)),IFERROR(INDEX(Catalogue!$D$5:$D$304,MATCH($D1728,Catalogue!$A$5:$A$304,0))*(1-IFERROR(INDEX(Clients!$F$5:$F$204,MATCH($B1728,Clients!$A$5:$A$204,0)),0)),"")))</f>
        <v/>
      </c>
      <c r="I1728" s="18" t="str">
        <f aca="false">IF(OR($G1728="",$H1728=""),"",$G1728*$H1728)</f>
        <v/>
      </c>
      <c r="J1728" s="15"/>
      <c r="K1728" s="10"/>
    </row>
    <row r="1729" customFormat="false" ht="15" hidden="false" customHeight="false" outlineLevel="0" collapsed="false">
      <c r="A1729" s="15"/>
      <c r="B1729" s="10"/>
      <c r="C1729" s="16" t="str">
        <f aca="false">IF($B1729="","",IFERROR(INDEX(Clients!$B$5:$B$204,MATCH($B1729,Clients!$A$5:$A$204,0)),"Code client inconnu"))</f>
        <v/>
      </c>
      <c r="D1729" s="10"/>
      <c r="E1729" s="16" t="str">
        <f aca="false">IF($D1729="","",IFERROR(INDEX(Catalogue!$B$5:$B$304,MATCH($D1729,Catalogue!$A$5:$A$304,0)),"Code produit inconnu"))</f>
        <v/>
      </c>
      <c r="F1729" s="17" t="str">
        <f aca="false">IF($D1729="","",IFERROR(INDEX(Catalogue!$C$5:$C$304,MATCH($D1729,Catalogue!$A$5:$A$304,0)),""))</f>
        <v/>
      </c>
      <c r="G1729" s="10"/>
      <c r="H1729" s="18" t="str">
        <f aca="false">IF(OR($B1729="",$D1729=""),"",IFERROR(INDEX('Tarifs negocies'!$C$5:$C$404,MATCH($B1729&amp;"|"&amp;$D1729,'Tarifs negocies'!$D$5:$D$404,0)),IFERROR(INDEX(Catalogue!$D$5:$D$304,MATCH($D1729,Catalogue!$A$5:$A$304,0))*(1-IFERROR(INDEX(Clients!$F$5:$F$204,MATCH($B1729,Clients!$A$5:$A$204,0)),0)),"")))</f>
        <v/>
      </c>
      <c r="I1729" s="18" t="str">
        <f aca="false">IF(OR($G1729="",$H1729=""),"",$G1729*$H1729)</f>
        <v/>
      </c>
      <c r="J1729" s="15"/>
      <c r="K1729" s="10"/>
    </row>
    <row r="1730" customFormat="false" ht="15" hidden="false" customHeight="false" outlineLevel="0" collapsed="false">
      <c r="A1730" s="15"/>
      <c r="B1730" s="10"/>
      <c r="C1730" s="16" t="str">
        <f aca="false">IF($B1730="","",IFERROR(INDEX(Clients!$B$5:$B$204,MATCH($B1730,Clients!$A$5:$A$204,0)),"Code client inconnu"))</f>
        <v/>
      </c>
      <c r="D1730" s="10"/>
      <c r="E1730" s="16" t="str">
        <f aca="false">IF($D1730="","",IFERROR(INDEX(Catalogue!$B$5:$B$304,MATCH($D1730,Catalogue!$A$5:$A$304,0)),"Code produit inconnu"))</f>
        <v/>
      </c>
      <c r="F1730" s="17" t="str">
        <f aca="false">IF($D1730="","",IFERROR(INDEX(Catalogue!$C$5:$C$304,MATCH($D1730,Catalogue!$A$5:$A$304,0)),""))</f>
        <v/>
      </c>
      <c r="G1730" s="10"/>
      <c r="H1730" s="18" t="str">
        <f aca="false">IF(OR($B1730="",$D1730=""),"",IFERROR(INDEX('Tarifs negocies'!$C$5:$C$404,MATCH($B1730&amp;"|"&amp;$D1730,'Tarifs negocies'!$D$5:$D$404,0)),IFERROR(INDEX(Catalogue!$D$5:$D$304,MATCH($D1730,Catalogue!$A$5:$A$304,0))*(1-IFERROR(INDEX(Clients!$F$5:$F$204,MATCH($B1730,Clients!$A$5:$A$204,0)),0)),"")))</f>
        <v/>
      </c>
      <c r="I1730" s="18" t="str">
        <f aca="false">IF(OR($G1730="",$H1730=""),"",$G1730*$H1730)</f>
        <v/>
      </c>
      <c r="J1730" s="15"/>
      <c r="K1730" s="10"/>
    </row>
    <row r="1731" customFormat="false" ht="15" hidden="false" customHeight="false" outlineLevel="0" collapsed="false">
      <c r="A1731" s="15"/>
      <c r="B1731" s="10"/>
      <c r="C1731" s="16" t="str">
        <f aca="false">IF($B1731="","",IFERROR(INDEX(Clients!$B$5:$B$204,MATCH($B1731,Clients!$A$5:$A$204,0)),"Code client inconnu"))</f>
        <v/>
      </c>
      <c r="D1731" s="10"/>
      <c r="E1731" s="16" t="str">
        <f aca="false">IF($D1731="","",IFERROR(INDEX(Catalogue!$B$5:$B$304,MATCH($D1731,Catalogue!$A$5:$A$304,0)),"Code produit inconnu"))</f>
        <v/>
      </c>
      <c r="F1731" s="17" t="str">
        <f aca="false">IF($D1731="","",IFERROR(INDEX(Catalogue!$C$5:$C$304,MATCH($D1731,Catalogue!$A$5:$A$304,0)),""))</f>
        <v/>
      </c>
      <c r="G1731" s="10"/>
      <c r="H1731" s="18" t="str">
        <f aca="false">IF(OR($B1731="",$D1731=""),"",IFERROR(INDEX('Tarifs negocies'!$C$5:$C$404,MATCH($B1731&amp;"|"&amp;$D1731,'Tarifs negocies'!$D$5:$D$404,0)),IFERROR(INDEX(Catalogue!$D$5:$D$304,MATCH($D1731,Catalogue!$A$5:$A$304,0))*(1-IFERROR(INDEX(Clients!$F$5:$F$204,MATCH($B1731,Clients!$A$5:$A$204,0)),0)),"")))</f>
        <v/>
      </c>
      <c r="I1731" s="18" t="str">
        <f aca="false">IF(OR($G1731="",$H1731=""),"",$G1731*$H1731)</f>
        <v/>
      </c>
      <c r="J1731" s="15"/>
      <c r="K1731" s="10"/>
    </row>
    <row r="1732" customFormat="false" ht="15" hidden="false" customHeight="false" outlineLevel="0" collapsed="false">
      <c r="A1732" s="15"/>
      <c r="B1732" s="10"/>
      <c r="C1732" s="16" t="str">
        <f aca="false">IF($B1732="","",IFERROR(INDEX(Clients!$B$5:$B$204,MATCH($B1732,Clients!$A$5:$A$204,0)),"Code client inconnu"))</f>
        <v/>
      </c>
      <c r="D1732" s="10"/>
      <c r="E1732" s="16" t="str">
        <f aca="false">IF($D1732="","",IFERROR(INDEX(Catalogue!$B$5:$B$304,MATCH($D1732,Catalogue!$A$5:$A$304,0)),"Code produit inconnu"))</f>
        <v/>
      </c>
      <c r="F1732" s="17" t="str">
        <f aca="false">IF($D1732="","",IFERROR(INDEX(Catalogue!$C$5:$C$304,MATCH($D1732,Catalogue!$A$5:$A$304,0)),""))</f>
        <v/>
      </c>
      <c r="G1732" s="10"/>
      <c r="H1732" s="18" t="str">
        <f aca="false">IF(OR($B1732="",$D1732=""),"",IFERROR(INDEX('Tarifs negocies'!$C$5:$C$404,MATCH($B1732&amp;"|"&amp;$D1732,'Tarifs negocies'!$D$5:$D$404,0)),IFERROR(INDEX(Catalogue!$D$5:$D$304,MATCH($D1732,Catalogue!$A$5:$A$304,0))*(1-IFERROR(INDEX(Clients!$F$5:$F$204,MATCH($B1732,Clients!$A$5:$A$204,0)),0)),"")))</f>
        <v/>
      </c>
      <c r="I1732" s="18" t="str">
        <f aca="false">IF(OR($G1732="",$H1732=""),"",$G1732*$H1732)</f>
        <v/>
      </c>
      <c r="J1732" s="15"/>
      <c r="K1732" s="10"/>
    </row>
    <row r="1733" customFormat="false" ht="15" hidden="false" customHeight="false" outlineLevel="0" collapsed="false">
      <c r="A1733" s="15"/>
      <c r="B1733" s="10"/>
      <c r="C1733" s="16" t="str">
        <f aca="false">IF($B1733="","",IFERROR(INDEX(Clients!$B$5:$B$204,MATCH($B1733,Clients!$A$5:$A$204,0)),"Code client inconnu"))</f>
        <v/>
      </c>
      <c r="D1733" s="10"/>
      <c r="E1733" s="16" t="str">
        <f aca="false">IF($D1733="","",IFERROR(INDEX(Catalogue!$B$5:$B$304,MATCH($D1733,Catalogue!$A$5:$A$304,0)),"Code produit inconnu"))</f>
        <v/>
      </c>
      <c r="F1733" s="17" t="str">
        <f aca="false">IF($D1733="","",IFERROR(INDEX(Catalogue!$C$5:$C$304,MATCH($D1733,Catalogue!$A$5:$A$304,0)),""))</f>
        <v/>
      </c>
      <c r="G1733" s="10"/>
      <c r="H1733" s="18" t="str">
        <f aca="false">IF(OR($B1733="",$D1733=""),"",IFERROR(INDEX('Tarifs negocies'!$C$5:$C$404,MATCH($B1733&amp;"|"&amp;$D1733,'Tarifs negocies'!$D$5:$D$404,0)),IFERROR(INDEX(Catalogue!$D$5:$D$304,MATCH($D1733,Catalogue!$A$5:$A$304,0))*(1-IFERROR(INDEX(Clients!$F$5:$F$204,MATCH($B1733,Clients!$A$5:$A$204,0)),0)),"")))</f>
        <v/>
      </c>
      <c r="I1733" s="18" t="str">
        <f aca="false">IF(OR($G1733="",$H1733=""),"",$G1733*$H1733)</f>
        <v/>
      </c>
      <c r="J1733" s="15"/>
      <c r="K1733" s="10"/>
    </row>
    <row r="1734" customFormat="false" ht="15" hidden="false" customHeight="false" outlineLevel="0" collapsed="false">
      <c r="A1734" s="15"/>
      <c r="B1734" s="10"/>
      <c r="C1734" s="16" t="str">
        <f aca="false">IF($B1734="","",IFERROR(INDEX(Clients!$B$5:$B$204,MATCH($B1734,Clients!$A$5:$A$204,0)),"Code client inconnu"))</f>
        <v/>
      </c>
      <c r="D1734" s="10"/>
      <c r="E1734" s="16" t="str">
        <f aca="false">IF($D1734="","",IFERROR(INDEX(Catalogue!$B$5:$B$304,MATCH($D1734,Catalogue!$A$5:$A$304,0)),"Code produit inconnu"))</f>
        <v/>
      </c>
      <c r="F1734" s="17" t="str">
        <f aca="false">IF($D1734="","",IFERROR(INDEX(Catalogue!$C$5:$C$304,MATCH($D1734,Catalogue!$A$5:$A$304,0)),""))</f>
        <v/>
      </c>
      <c r="G1734" s="10"/>
      <c r="H1734" s="18" t="str">
        <f aca="false">IF(OR($B1734="",$D1734=""),"",IFERROR(INDEX('Tarifs negocies'!$C$5:$C$404,MATCH($B1734&amp;"|"&amp;$D1734,'Tarifs negocies'!$D$5:$D$404,0)),IFERROR(INDEX(Catalogue!$D$5:$D$304,MATCH($D1734,Catalogue!$A$5:$A$304,0))*(1-IFERROR(INDEX(Clients!$F$5:$F$204,MATCH($B1734,Clients!$A$5:$A$204,0)),0)),"")))</f>
        <v/>
      </c>
      <c r="I1734" s="18" t="str">
        <f aca="false">IF(OR($G1734="",$H1734=""),"",$G1734*$H1734)</f>
        <v/>
      </c>
      <c r="J1734" s="15"/>
      <c r="K1734" s="10"/>
    </row>
    <row r="1735" customFormat="false" ht="15" hidden="false" customHeight="false" outlineLevel="0" collapsed="false">
      <c r="A1735" s="15"/>
      <c r="B1735" s="10"/>
      <c r="C1735" s="16" t="str">
        <f aca="false">IF($B1735="","",IFERROR(INDEX(Clients!$B$5:$B$204,MATCH($B1735,Clients!$A$5:$A$204,0)),"Code client inconnu"))</f>
        <v/>
      </c>
      <c r="D1735" s="10"/>
      <c r="E1735" s="16" t="str">
        <f aca="false">IF($D1735="","",IFERROR(INDEX(Catalogue!$B$5:$B$304,MATCH($D1735,Catalogue!$A$5:$A$304,0)),"Code produit inconnu"))</f>
        <v/>
      </c>
      <c r="F1735" s="17" t="str">
        <f aca="false">IF($D1735="","",IFERROR(INDEX(Catalogue!$C$5:$C$304,MATCH($D1735,Catalogue!$A$5:$A$304,0)),""))</f>
        <v/>
      </c>
      <c r="G1735" s="10"/>
      <c r="H1735" s="18" t="str">
        <f aca="false">IF(OR($B1735="",$D1735=""),"",IFERROR(INDEX('Tarifs negocies'!$C$5:$C$404,MATCH($B1735&amp;"|"&amp;$D1735,'Tarifs negocies'!$D$5:$D$404,0)),IFERROR(INDEX(Catalogue!$D$5:$D$304,MATCH($D1735,Catalogue!$A$5:$A$304,0))*(1-IFERROR(INDEX(Clients!$F$5:$F$204,MATCH($B1735,Clients!$A$5:$A$204,0)),0)),"")))</f>
        <v/>
      </c>
      <c r="I1735" s="18" t="str">
        <f aca="false">IF(OR($G1735="",$H1735=""),"",$G1735*$H1735)</f>
        <v/>
      </c>
      <c r="J1735" s="15"/>
      <c r="K1735" s="10"/>
    </row>
    <row r="1736" customFormat="false" ht="15" hidden="false" customHeight="false" outlineLevel="0" collapsed="false">
      <c r="A1736" s="15"/>
      <c r="B1736" s="10"/>
      <c r="C1736" s="16" t="str">
        <f aca="false">IF($B1736="","",IFERROR(INDEX(Clients!$B$5:$B$204,MATCH($B1736,Clients!$A$5:$A$204,0)),"Code client inconnu"))</f>
        <v/>
      </c>
      <c r="D1736" s="10"/>
      <c r="E1736" s="16" t="str">
        <f aca="false">IF($D1736="","",IFERROR(INDEX(Catalogue!$B$5:$B$304,MATCH($D1736,Catalogue!$A$5:$A$304,0)),"Code produit inconnu"))</f>
        <v/>
      </c>
      <c r="F1736" s="17" t="str">
        <f aca="false">IF($D1736="","",IFERROR(INDEX(Catalogue!$C$5:$C$304,MATCH($D1736,Catalogue!$A$5:$A$304,0)),""))</f>
        <v/>
      </c>
      <c r="G1736" s="10"/>
      <c r="H1736" s="18" t="str">
        <f aca="false">IF(OR($B1736="",$D1736=""),"",IFERROR(INDEX('Tarifs negocies'!$C$5:$C$404,MATCH($B1736&amp;"|"&amp;$D1736,'Tarifs negocies'!$D$5:$D$404,0)),IFERROR(INDEX(Catalogue!$D$5:$D$304,MATCH($D1736,Catalogue!$A$5:$A$304,0))*(1-IFERROR(INDEX(Clients!$F$5:$F$204,MATCH($B1736,Clients!$A$5:$A$204,0)),0)),"")))</f>
        <v/>
      </c>
      <c r="I1736" s="18" t="str">
        <f aca="false">IF(OR($G1736="",$H1736=""),"",$G1736*$H1736)</f>
        <v/>
      </c>
      <c r="J1736" s="15"/>
      <c r="K1736" s="10"/>
    </row>
    <row r="1737" customFormat="false" ht="15" hidden="false" customHeight="false" outlineLevel="0" collapsed="false">
      <c r="A1737" s="15"/>
      <c r="B1737" s="10"/>
      <c r="C1737" s="16" t="str">
        <f aca="false">IF($B1737="","",IFERROR(INDEX(Clients!$B$5:$B$204,MATCH($B1737,Clients!$A$5:$A$204,0)),"Code client inconnu"))</f>
        <v/>
      </c>
      <c r="D1737" s="10"/>
      <c r="E1737" s="16" t="str">
        <f aca="false">IF($D1737="","",IFERROR(INDEX(Catalogue!$B$5:$B$304,MATCH($D1737,Catalogue!$A$5:$A$304,0)),"Code produit inconnu"))</f>
        <v/>
      </c>
      <c r="F1737" s="17" t="str">
        <f aca="false">IF($D1737="","",IFERROR(INDEX(Catalogue!$C$5:$C$304,MATCH($D1737,Catalogue!$A$5:$A$304,0)),""))</f>
        <v/>
      </c>
      <c r="G1737" s="10"/>
      <c r="H1737" s="18" t="str">
        <f aca="false">IF(OR($B1737="",$D1737=""),"",IFERROR(INDEX('Tarifs negocies'!$C$5:$C$404,MATCH($B1737&amp;"|"&amp;$D1737,'Tarifs negocies'!$D$5:$D$404,0)),IFERROR(INDEX(Catalogue!$D$5:$D$304,MATCH($D1737,Catalogue!$A$5:$A$304,0))*(1-IFERROR(INDEX(Clients!$F$5:$F$204,MATCH($B1737,Clients!$A$5:$A$204,0)),0)),"")))</f>
        <v/>
      </c>
      <c r="I1737" s="18" t="str">
        <f aca="false">IF(OR($G1737="",$H1737=""),"",$G1737*$H1737)</f>
        <v/>
      </c>
      <c r="J1737" s="15"/>
      <c r="K1737" s="10"/>
    </row>
    <row r="1738" customFormat="false" ht="15" hidden="false" customHeight="false" outlineLevel="0" collapsed="false">
      <c r="A1738" s="15"/>
      <c r="B1738" s="10"/>
      <c r="C1738" s="16" t="str">
        <f aca="false">IF($B1738="","",IFERROR(INDEX(Clients!$B$5:$B$204,MATCH($B1738,Clients!$A$5:$A$204,0)),"Code client inconnu"))</f>
        <v/>
      </c>
      <c r="D1738" s="10"/>
      <c r="E1738" s="16" t="str">
        <f aca="false">IF($D1738="","",IFERROR(INDEX(Catalogue!$B$5:$B$304,MATCH($D1738,Catalogue!$A$5:$A$304,0)),"Code produit inconnu"))</f>
        <v/>
      </c>
      <c r="F1738" s="17" t="str">
        <f aca="false">IF($D1738="","",IFERROR(INDEX(Catalogue!$C$5:$C$304,MATCH($D1738,Catalogue!$A$5:$A$304,0)),""))</f>
        <v/>
      </c>
      <c r="G1738" s="10"/>
      <c r="H1738" s="18" t="str">
        <f aca="false">IF(OR($B1738="",$D1738=""),"",IFERROR(INDEX('Tarifs negocies'!$C$5:$C$404,MATCH($B1738&amp;"|"&amp;$D1738,'Tarifs negocies'!$D$5:$D$404,0)),IFERROR(INDEX(Catalogue!$D$5:$D$304,MATCH($D1738,Catalogue!$A$5:$A$304,0))*(1-IFERROR(INDEX(Clients!$F$5:$F$204,MATCH($B1738,Clients!$A$5:$A$204,0)),0)),"")))</f>
        <v/>
      </c>
      <c r="I1738" s="18" t="str">
        <f aca="false">IF(OR($G1738="",$H1738=""),"",$G1738*$H1738)</f>
        <v/>
      </c>
      <c r="J1738" s="15"/>
      <c r="K1738" s="10"/>
    </row>
    <row r="1739" customFormat="false" ht="15" hidden="false" customHeight="false" outlineLevel="0" collapsed="false">
      <c r="A1739" s="15"/>
      <c r="B1739" s="10"/>
      <c r="C1739" s="16" t="str">
        <f aca="false">IF($B1739="","",IFERROR(INDEX(Clients!$B$5:$B$204,MATCH($B1739,Clients!$A$5:$A$204,0)),"Code client inconnu"))</f>
        <v/>
      </c>
      <c r="D1739" s="10"/>
      <c r="E1739" s="16" t="str">
        <f aca="false">IF($D1739="","",IFERROR(INDEX(Catalogue!$B$5:$B$304,MATCH($D1739,Catalogue!$A$5:$A$304,0)),"Code produit inconnu"))</f>
        <v/>
      </c>
      <c r="F1739" s="17" t="str">
        <f aca="false">IF($D1739="","",IFERROR(INDEX(Catalogue!$C$5:$C$304,MATCH($D1739,Catalogue!$A$5:$A$304,0)),""))</f>
        <v/>
      </c>
      <c r="G1739" s="10"/>
      <c r="H1739" s="18" t="str">
        <f aca="false">IF(OR($B1739="",$D1739=""),"",IFERROR(INDEX('Tarifs negocies'!$C$5:$C$404,MATCH($B1739&amp;"|"&amp;$D1739,'Tarifs negocies'!$D$5:$D$404,0)),IFERROR(INDEX(Catalogue!$D$5:$D$304,MATCH($D1739,Catalogue!$A$5:$A$304,0))*(1-IFERROR(INDEX(Clients!$F$5:$F$204,MATCH($B1739,Clients!$A$5:$A$204,0)),0)),"")))</f>
        <v/>
      </c>
      <c r="I1739" s="18" t="str">
        <f aca="false">IF(OR($G1739="",$H1739=""),"",$G1739*$H1739)</f>
        <v/>
      </c>
      <c r="J1739" s="15"/>
      <c r="K1739" s="10"/>
    </row>
    <row r="1740" customFormat="false" ht="15" hidden="false" customHeight="false" outlineLevel="0" collapsed="false">
      <c r="A1740" s="15"/>
      <c r="B1740" s="10"/>
      <c r="C1740" s="16" t="str">
        <f aca="false">IF($B1740="","",IFERROR(INDEX(Clients!$B$5:$B$204,MATCH($B1740,Clients!$A$5:$A$204,0)),"Code client inconnu"))</f>
        <v/>
      </c>
      <c r="D1740" s="10"/>
      <c r="E1740" s="16" t="str">
        <f aca="false">IF($D1740="","",IFERROR(INDEX(Catalogue!$B$5:$B$304,MATCH($D1740,Catalogue!$A$5:$A$304,0)),"Code produit inconnu"))</f>
        <v/>
      </c>
      <c r="F1740" s="17" t="str">
        <f aca="false">IF($D1740="","",IFERROR(INDEX(Catalogue!$C$5:$C$304,MATCH($D1740,Catalogue!$A$5:$A$304,0)),""))</f>
        <v/>
      </c>
      <c r="G1740" s="10"/>
      <c r="H1740" s="18" t="str">
        <f aca="false">IF(OR($B1740="",$D1740=""),"",IFERROR(INDEX('Tarifs negocies'!$C$5:$C$404,MATCH($B1740&amp;"|"&amp;$D1740,'Tarifs negocies'!$D$5:$D$404,0)),IFERROR(INDEX(Catalogue!$D$5:$D$304,MATCH($D1740,Catalogue!$A$5:$A$304,0))*(1-IFERROR(INDEX(Clients!$F$5:$F$204,MATCH($B1740,Clients!$A$5:$A$204,0)),0)),"")))</f>
        <v/>
      </c>
      <c r="I1740" s="18" t="str">
        <f aca="false">IF(OR($G1740="",$H1740=""),"",$G1740*$H1740)</f>
        <v/>
      </c>
      <c r="J1740" s="15"/>
      <c r="K1740" s="10"/>
    </row>
    <row r="1741" customFormat="false" ht="15" hidden="false" customHeight="false" outlineLevel="0" collapsed="false">
      <c r="A1741" s="15"/>
      <c r="B1741" s="10"/>
      <c r="C1741" s="16" t="str">
        <f aca="false">IF($B1741="","",IFERROR(INDEX(Clients!$B$5:$B$204,MATCH($B1741,Clients!$A$5:$A$204,0)),"Code client inconnu"))</f>
        <v/>
      </c>
      <c r="D1741" s="10"/>
      <c r="E1741" s="16" t="str">
        <f aca="false">IF($D1741="","",IFERROR(INDEX(Catalogue!$B$5:$B$304,MATCH($D1741,Catalogue!$A$5:$A$304,0)),"Code produit inconnu"))</f>
        <v/>
      </c>
      <c r="F1741" s="17" t="str">
        <f aca="false">IF($D1741="","",IFERROR(INDEX(Catalogue!$C$5:$C$304,MATCH($D1741,Catalogue!$A$5:$A$304,0)),""))</f>
        <v/>
      </c>
      <c r="G1741" s="10"/>
      <c r="H1741" s="18" t="str">
        <f aca="false">IF(OR($B1741="",$D1741=""),"",IFERROR(INDEX('Tarifs negocies'!$C$5:$C$404,MATCH($B1741&amp;"|"&amp;$D1741,'Tarifs negocies'!$D$5:$D$404,0)),IFERROR(INDEX(Catalogue!$D$5:$D$304,MATCH($D1741,Catalogue!$A$5:$A$304,0))*(1-IFERROR(INDEX(Clients!$F$5:$F$204,MATCH($B1741,Clients!$A$5:$A$204,0)),0)),"")))</f>
        <v/>
      </c>
      <c r="I1741" s="18" t="str">
        <f aca="false">IF(OR($G1741="",$H1741=""),"",$G1741*$H1741)</f>
        <v/>
      </c>
      <c r="J1741" s="15"/>
      <c r="K1741" s="10"/>
    </row>
    <row r="1742" customFormat="false" ht="15" hidden="false" customHeight="false" outlineLevel="0" collapsed="false">
      <c r="A1742" s="15"/>
      <c r="B1742" s="10"/>
      <c r="C1742" s="16" t="str">
        <f aca="false">IF($B1742="","",IFERROR(INDEX(Clients!$B$5:$B$204,MATCH($B1742,Clients!$A$5:$A$204,0)),"Code client inconnu"))</f>
        <v/>
      </c>
      <c r="D1742" s="10"/>
      <c r="E1742" s="16" t="str">
        <f aca="false">IF($D1742="","",IFERROR(INDEX(Catalogue!$B$5:$B$304,MATCH($D1742,Catalogue!$A$5:$A$304,0)),"Code produit inconnu"))</f>
        <v/>
      </c>
      <c r="F1742" s="17" t="str">
        <f aca="false">IF($D1742="","",IFERROR(INDEX(Catalogue!$C$5:$C$304,MATCH($D1742,Catalogue!$A$5:$A$304,0)),""))</f>
        <v/>
      </c>
      <c r="G1742" s="10"/>
      <c r="H1742" s="18" t="str">
        <f aca="false">IF(OR($B1742="",$D1742=""),"",IFERROR(INDEX('Tarifs negocies'!$C$5:$C$404,MATCH($B1742&amp;"|"&amp;$D1742,'Tarifs negocies'!$D$5:$D$404,0)),IFERROR(INDEX(Catalogue!$D$5:$D$304,MATCH($D1742,Catalogue!$A$5:$A$304,0))*(1-IFERROR(INDEX(Clients!$F$5:$F$204,MATCH($B1742,Clients!$A$5:$A$204,0)),0)),"")))</f>
        <v/>
      </c>
      <c r="I1742" s="18" t="str">
        <f aca="false">IF(OR($G1742="",$H1742=""),"",$G1742*$H1742)</f>
        <v/>
      </c>
      <c r="J1742" s="15"/>
      <c r="K1742" s="10"/>
    </row>
    <row r="1743" customFormat="false" ht="15" hidden="false" customHeight="false" outlineLevel="0" collapsed="false">
      <c r="A1743" s="15"/>
      <c r="B1743" s="10"/>
      <c r="C1743" s="16" t="str">
        <f aca="false">IF($B1743="","",IFERROR(INDEX(Clients!$B$5:$B$204,MATCH($B1743,Clients!$A$5:$A$204,0)),"Code client inconnu"))</f>
        <v/>
      </c>
      <c r="D1743" s="10"/>
      <c r="E1743" s="16" t="str">
        <f aca="false">IF($D1743="","",IFERROR(INDEX(Catalogue!$B$5:$B$304,MATCH($D1743,Catalogue!$A$5:$A$304,0)),"Code produit inconnu"))</f>
        <v/>
      </c>
      <c r="F1743" s="17" t="str">
        <f aca="false">IF($D1743="","",IFERROR(INDEX(Catalogue!$C$5:$C$304,MATCH($D1743,Catalogue!$A$5:$A$304,0)),""))</f>
        <v/>
      </c>
      <c r="G1743" s="10"/>
      <c r="H1743" s="18" t="str">
        <f aca="false">IF(OR($B1743="",$D1743=""),"",IFERROR(INDEX('Tarifs negocies'!$C$5:$C$404,MATCH($B1743&amp;"|"&amp;$D1743,'Tarifs negocies'!$D$5:$D$404,0)),IFERROR(INDEX(Catalogue!$D$5:$D$304,MATCH($D1743,Catalogue!$A$5:$A$304,0))*(1-IFERROR(INDEX(Clients!$F$5:$F$204,MATCH($B1743,Clients!$A$5:$A$204,0)),0)),"")))</f>
        <v/>
      </c>
      <c r="I1743" s="18" t="str">
        <f aca="false">IF(OR($G1743="",$H1743=""),"",$G1743*$H1743)</f>
        <v/>
      </c>
      <c r="J1743" s="15"/>
      <c r="K1743" s="10"/>
    </row>
    <row r="1744" customFormat="false" ht="15" hidden="false" customHeight="false" outlineLevel="0" collapsed="false">
      <c r="A1744" s="15"/>
      <c r="B1744" s="10"/>
      <c r="C1744" s="16" t="str">
        <f aca="false">IF($B1744="","",IFERROR(INDEX(Clients!$B$5:$B$204,MATCH($B1744,Clients!$A$5:$A$204,0)),"Code client inconnu"))</f>
        <v/>
      </c>
      <c r="D1744" s="10"/>
      <c r="E1744" s="16" t="str">
        <f aca="false">IF($D1744="","",IFERROR(INDEX(Catalogue!$B$5:$B$304,MATCH($D1744,Catalogue!$A$5:$A$304,0)),"Code produit inconnu"))</f>
        <v/>
      </c>
      <c r="F1744" s="17" t="str">
        <f aca="false">IF($D1744="","",IFERROR(INDEX(Catalogue!$C$5:$C$304,MATCH($D1744,Catalogue!$A$5:$A$304,0)),""))</f>
        <v/>
      </c>
      <c r="G1744" s="10"/>
      <c r="H1744" s="18" t="str">
        <f aca="false">IF(OR($B1744="",$D1744=""),"",IFERROR(INDEX('Tarifs negocies'!$C$5:$C$404,MATCH($B1744&amp;"|"&amp;$D1744,'Tarifs negocies'!$D$5:$D$404,0)),IFERROR(INDEX(Catalogue!$D$5:$D$304,MATCH($D1744,Catalogue!$A$5:$A$304,0))*(1-IFERROR(INDEX(Clients!$F$5:$F$204,MATCH($B1744,Clients!$A$5:$A$204,0)),0)),"")))</f>
        <v/>
      </c>
      <c r="I1744" s="18" t="str">
        <f aca="false">IF(OR($G1744="",$H1744=""),"",$G1744*$H1744)</f>
        <v/>
      </c>
      <c r="J1744" s="15"/>
      <c r="K1744" s="10"/>
    </row>
    <row r="1745" customFormat="false" ht="15" hidden="false" customHeight="false" outlineLevel="0" collapsed="false">
      <c r="A1745" s="15"/>
      <c r="B1745" s="10"/>
      <c r="C1745" s="16" t="str">
        <f aca="false">IF($B1745="","",IFERROR(INDEX(Clients!$B$5:$B$204,MATCH($B1745,Clients!$A$5:$A$204,0)),"Code client inconnu"))</f>
        <v/>
      </c>
      <c r="D1745" s="10"/>
      <c r="E1745" s="16" t="str">
        <f aca="false">IF($D1745="","",IFERROR(INDEX(Catalogue!$B$5:$B$304,MATCH($D1745,Catalogue!$A$5:$A$304,0)),"Code produit inconnu"))</f>
        <v/>
      </c>
      <c r="F1745" s="17" t="str">
        <f aca="false">IF($D1745="","",IFERROR(INDEX(Catalogue!$C$5:$C$304,MATCH($D1745,Catalogue!$A$5:$A$304,0)),""))</f>
        <v/>
      </c>
      <c r="G1745" s="10"/>
      <c r="H1745" s="18" t="str">
        <f aca="false">IF(OR($B1745="",$D1745=""),"",IFERROR(INDEX('Tarifs negocies'!$C$5:$C$404,MATCH($B1745&amp;"|"&amp;$D1745,'Tarifs negocies'!$D$5:$D$404,0)),IFERROR(INDEX(Catalogue!$D$5:$D$304,MATCH($D1745,Catalogue!$A$5:$A$304,0))*(1-IFERROR(INDEX(Clients!$F$5:$F$204,MATCH($B1745,Clients!$A$5:$A$204,0)),0)),"")))</f>
        <v/>
      </c>
      <c r="I1745" s="18" t="str">
        <f aca="false">IF(OR($G1745="",$H1745=""),"",$G1745*$H1745)</f>
        <v/>
      </c>
      <c r="J1745" s="15"/>
      <c r="K1745" s="10"/>
    </row>
    <row r="1746" customFormat="false" ht="15" hidden="false" customHeight="false" outlineLevel="0" collapsed="false">
      <c r="A1746" s="15"/>
      <c r="B1746" s="10"/>
      <c r="C1746" s="16" t="str">
        <f aca="false">IF($B1746="","",IFERROR(INDEX(Clients!$B$5:$B$204,MATCH($B1746,Clients!$A$5:$A$204,0)),"Code client inconnu"))</f>
        <v/>
      </c>
      <c r="D1746" s="10"/>
      <c r="E1746" s="16" t="str">
        <f aca="false">IF($D1746="","",IFERROR(INDEX(Catalogue!$B$5:$B$304,MATCH($D1746,Catalogue!$A$5:$A$304,0)),"Code produit inconnu"))</f>
        <v/>
      </c>
      <c r="F1746" s="17" t="str">
        <f aca="false">IF($D1746="","",IFERROR(INDEX(Catalogue!$C$5:$C$304,MATCH($D1746,Catalogue!$A$5:$A$304,0)),""))</f>
        <v/>
      </c>
      <c r="G1746" s="10"/>
      <c r="H1746" s="18" t="str">
        <f aca="false">IF(OR($B1746="",$D1746=""),"",IFERROR(INDEX('Tarifs negocies'!$C$5:$C$404,MATCH($B1746&amp;"|"&amp;$D1746,'Tarifs negocies'!$D$5:$D$404,0)),IFERROR(INDEX(Catalogue!$D$5:$D$304,MATCH($D1746,Catalogue!$A$5:$A$304,0))*(1-IFERROR(INDEX(Clients!$F$5:$F$204,MATCH($B1746,Clients!$A$5:$A$204,0)),0)),"")))</f>
        <v/>
      </c>
      <c r="I1746" s="18" t="str">
        <f aca="false">IF(OR($G1746="",$H1746=""),"",$G1746*$H1746)</f>
        <v/>
      </c>
      <c r="J1746" s="15"/>
      <c r="K1746" s="10"/>
    </row>
    <row r="1747" customFormat="false" ht="15" hidden="false" customHeight="false" outlineLevel="0" collapsed="false">
      <c r="A1747" s="15"/>
      <c r="B1747" s="10"/>
      <c r="C1747" s="16" t="str">
        <f aca="false">IF($B1747="","",IFERROR(INDEX(Clients!$B$5:$B$204,MATCH($B1747,Clients!$A$5:$A$204,0)),"Code client inconnu"))</f>
        <v/>
      </c>
      <c r="D1747" s="10"/>
      <c r="E1747" s="16" t="str">
        <f aca="false">IF($D1747="","",IFERROR(INDEX(Catalogue!$B$5:$B$304,MATCH($D1747,Catalogue!$A$5:$A$304,0)),"Code produit inconnu"))</f>
        <v/>
      </c>
      <c r="F1747" s="17" t="str">
        <f aca="false">IF($D1747="","",IFERROR(INDEX(Catalogue!$C$5:$C$304,MATCH($D1747,Catalogue!$A$5:$A$304,0)),""))</f>
        <v/>
      </c>
      <c r="G1747" s="10"/>
      <c r="H1747" s="18" t="str">
        <f aca="false">IF(OR($B1747="",$D1747=""),"",IFERROR(INDEX('Tarifs negocies'!$C$5:$C$404,MATCH($B1747&amp;"|"&amp;$D1747,'Tarifs negocies'!$D$5:$D$404,0)),IFERROR(INDEX(Catalogue!$D$5:$D$304,MATCH($D1747,Catalogue!$A$5:$A$304,0))*(1-IFERROR(INDEX(Clients!$F$5:$F$204,MATCH($B1747,Clients!$A$5:$A$204,0)),0)),"")))</f>
        <v/>
      </c>
      <c r="I1747" s="18" t="str">
        <f aca="false">IF(OR($G1747="",$H1747=""),"",$G1747*$H1747)</f>
        <v/>
      </c>
      <c r="J1747" s="15"/>
      <c r="K1747" s="10"/>
    </row>
    <row r="1748" customFormat="false" ht="15" hidden="false" customHeight="false" outlineLevel="0" collapsed="false">
      <c r="A1748" s="15"/>
      <c r="B1748" s="10"/>
      <c r="C1748" s="16" t="str">
        <f aca="false">IF($B1748="","",IFERROR(INDEX(Clients!$B$5:$B$204,MATCH($B1748,Clients!$A$5:$A$204,0)),"Code client inconnu"))</f>
        <v/>
      </c>
      <c r="D1748" s="10"/>
      <c r="E1748" s="16" t="str">
        <f aca="false">IF($D1748="","",IFERROR(INDEX(Catalogue!$B$5:$B$304,MATCH($D1748,Catalogue!$A$5:$A$304,0)),"Code produit inconnu"))</f>
        <v/>
      </c>
      <c r="F1748" s="17" t="str">
        <f aca="false">IF($D1748="","",IFERROR(INDEX(Catalogue!$C$5:$C$304,MATCH($D1748,Catalogue!$A$5:$A$304,0)),""))</f>
        <v/>
      </c>
      <c r="G1748" s="10"/>
      <c r="H1748" s="18" t="str">
        <f aca="false">IF(OR($B1748="",$D1748=""),"",IFERROR(INDEX('Tarifs negocies'!$C$5:$C$404,MATCH($B1748&amp;"|"&amp;$D1748,'Tarifs negocies'!$D$5:$D$404,0)),IFERROR(INDEX(Catalogue!$D$5:$D$304,MATCH($D1748,Catalogue!$A$5:$A$304,0))*(1-IFERROR(INDEX(Clients!$F$5:$F$204,MATCH($B1748,Clients!$A$5:$A$204,0)),0)),"")))</f>
        <v/>
      </c>
      <c r="I1748" s="18" t="str">
        <f aca="false">IF(OR($G1748="",$H1748=""),"",$G1748*$H1748)</f>
        <v/>
      </c>
      <c r="J1748" s="15"/>
      <c r="K1748" s="10"/>
    </row>
    <row r="1749" customFormat="false" ht="15" hidden="false" customHeight="false" outlineLevel="0" collapsed="false">
      <c r="A1749" s="15"/>
      <c r="B1749" s="10"/>
      <c r="C1749" s="16" t="str">
        <f aca="false">IF($B1749="","",IFERROR(INDEX(Clients!$B$5:$B$204,MATCH($B1749,Clients!$A$5:$A$204,0)),"Code client inconnu"))</f>
        <v/>
      </c>
      <c r="D1749" s="10"/>
      <c r="E1749" s="16" t="str">
        <f aca="false">IF($D1749="","",IFERROR(INDEX(Catalogue!$B$5:$B$304,MATCH($D1749,Catalogue!$A$5:$A$304,0)),"Code produit inconnu"))</f>
        <v/>
      </c>
      <c r="F1749" s="17" t="str">
        <f aca="false">IF($D1749="","",IFERROR(INDEX(Catalogue!$C$5:$C$304,MATCH($D1749,Catalogue!$A$5:$A$304,0)),""))</f>
        <v/>
      </c>
      <c r="G1749" s="10"/>
      <c r="H1749" s="18" t="str">
        <f aca="false">IF(OR($B1749="",$D1749=""),"",IFERROR(INDEX('Tarifs negocies'!$C$5:$C$404,MATCH($B1749&amp;"|"&amp;$D1749,'Tarifs negocies'!$D$5:$D$404,0)),IFERROR(INDEX(Catalogue!$D$5:$D$304,MATCH($D1749,Catalogue!$A$5:$A$304,0))*(1-IFERROR(INDEX(Clients!$F$5:$F$204,MATCH($B1749,Clients!$A$5:$A$204,0)),0)),"")))</f>
        <v/>
      </c>
      <c r="I1749" s="18" t="str">
        <f aca="false">IF(OR($G1749="",$H1749=""),"",$G1749*$H1749)</f>
        <v/>
      </c>
      <c r="J1749" s="15"/>
      <c r="K1749" s="10"/>
    </row>
    <row r="1750" customFormat="false" ht="15" hidden="false" customHeight="false" outlineLevel="0" collapsed="false">
      <c r="A1750" s="15"/>
      <c r="B1750" s="10"/>
      <c r="C1750" s="16" t="str">
        <f aca="false">IF($B1750="","",IFERROR(INDEX(Clients!$B$5:$B$204,MATCH($B1750,Clients!$A$5:$A$204,0)),"Code client inconnu"))</f>
        <v/>
      </c>
      <c r="D1750" s="10"/>
      <c r="E1750" s="16" t="str">
        <f aca="false">IF($D1750="","",IFERROR(INDEX(Catalogue!$B$5:$B$304,MATCH($D1750,Catalogue!$A$5:$A$304,0)),"Code produit inconnu"))</f>
        <v/>
      </c>
      <c r="F1750" s="17" t="str">
        <f aca="false">IF($D1750="","",IFERROR(INDEX(Catalogue!$C$5:$C$304,MATCH($D1750,Catalogue!$A$5:$A$304,0)),""))</f>
        <v/>
      </c>
      <c r="G1750" s="10"/>
      <c r="H1750" s="18" t="str">
        <f aca="false">IF(OR($B1750="",$D1750=""),"",IFERROR(INDEX('Tarifs negocies'!$C$5:$C$404,MATCH($B1750&amp;"|"&amp;$D1750,'Tarifs negocies'!$D$5:$D$404,0)),IFERROR(INDEX(Catalogue!$D$5:$D$304,MATCH($D1750,Catalogue!$A$5:$A$304,0))*(1-IFERROR(INDEX(Clients!$F$5:$F$204,MATCH($B1750,Clients!$A$5:$A$204,0)),0)),"")))</f>
        <v/>
      </c>
      <c r="I1750" s="18" t="str">
        <f aca="false">IF(OR($G1750="",$H1750=""),"",$G1750*$H1750)</f>
        <v/>
      </c>
      <c r="J1750" s="15"/>
      <c r="K1750" s="10"/>
    </row>
    <row r="1751" customFormat="false" ht="15" hidden="false" customHeight="false" outlineLevel="0" collapsed="false">
      <c r="A1751" s="15"/>
      <c r="B1751" s="10"/>
      <c r="C1751" s="16" t="str">
        <f aca="false">IF($B1751="","",IFERROR(INDEX(Clients!$B$5:$B$204,MATCH($B1751,Clients!$A$5:$A$204,0)),"Code client inconnu"))</f>
        <v/>
      </c>
      <c r="D1751" s="10"/>
      <c r="E1751" s="16" t="str">
        <f aca="false">IF($D1751="","",IFERROR(INDEX(Catalogue!$B$5:$B$304,MATCH($D1751,Catalogue!$A$5:$A$304,0)),"Code produit inconnu"))</f>
        <v/>
      </c>
      <c r="F1751" s="17" t="str">
        <f aca="false">IF($D1751="","",IFERROR(INDEX(Catalogue!$C$5:$C$304,MATCH($D1751,Catalogue!$A$5:$A$304,0)),""))</f>
        <v/>
      </c>
      <c r="G1751" s="10"/>
      <c r="H1751" s="18" t="str">
        <f aca="false">IF(OR($B1751="",$D1751=""),"",IFERROR(INDEX('Tarifs negocies'!$C$5:$C$404,MATCH($B1751&amp;"|"&amp;$D1751,'Tarifs negocies'!$D$5:$D$404,0)),IFERROR(INDEX(Catalogue!$D$5:$D$304,MATCH($D1751,Catalogue!$A$5:$A$304,0))*(1-IFERROR(INDEX(Clients!$F$5:$F$204,MATCH($B1751,Clients!$A$5:$A$204,0)),0)),"")))</f>
        <v/>
      </c>
      <c r="I1751" s="18" t="str">
        <f aca="false">IF(OR($G1751="",$H1751=""),"",$G1751*$H1751)</f>
        <v/>
      </c>
      <c r="J1751" s="15"/>
      <c r="K1751" s="10"/>
    </row>
    <row r="1752" customFormat="false" ht="15" hidden="false" customHeight="false" outlineLevel="0" collapsed="false">
      <c r="A1752" s="15"/>
      <c r="B1752" s="10"/>
      <c r="C1752" s="16" t="str">
        <f aca="false">IF($B1752="","",IFERROR(INDEX(Clients!$B$5:$B$204,MATCH($B1752,Clients!$A$5:$A$204,0)),"Code client inconnu"))</f>
        <v/>
      </c>
      <c r="D1752" s="10"/>
      <c r="E1752" s="16" t="str">
        <f aca="false">IF($D1752="","",IFERROR(INDEX(Catalogue!$B$5:$B$304,MATCH($D1752,Catalogue!$A$5:$A$304,0)),"Code produit inconnu"))</f>
        <v/>
      </c>
      <c r="F1752" s="17" t="str">
        <f aca="false">IF($D1752="","",IFERROR(INDEX(Catalogue!$C$5:$C$304,MATCH($D1752,Catalogue!$A$5:$A$304,0)),""))</f>
        <v/>
      </c>
      <c r="G1752" s="10"/>
      <c r="H1752" s="18" t="str">
        <f aca="false">IF(OR($B1752="",$D1752=""),"",IFERROR(INDEX('Tarifs negocies'!$C$5:$C$404,MATCH($B1752&amp;"|"&amp;$D1752,'Tarifs negocies'!$D$5:$D$404,0)),IFERROR(INDEX(Catalogue!$D$5:$D$304,MATCH($D1752,Catalogue!$A$5:$A$304,0))*(1-IFERROR(INDEX(Clients!$F$5:$F$204,MATCH($B1752,Clients!$A$5:$A$204,0)),0)),"")))</f>
        <v/>
      </c>
      <c r="I1752" s="18" t="str">
        <f aca="false">IF(OR($G1752="",$H1752=""),"",$G1752*$H1752)</f>
        <v/>
      </c>
      <c r="J1752" s="15"/>
      <c r="K1752" s="10"/>
    </row>
    <row r="1753" customFormat="false" ht="15" hidden="false" customHeight="false" outlineLevel="0" collapsed="false">
      <c r="A1753" s="15"/>
      <c r="B1753" s="10"/>
      <c r="C1753" s="16" t="str">
        <f aca="false">IF($B1753="","",IFERROR(INDEX(Clients!$B$5:$B$204,MATCH($B1753,Clients!$A$5:$A$204,0)),"Code client inconnu"))</f>
        <v/>
      </c>
      <c r="D1753" s="10"/>
      <c r="E1753" s="16" t="str">
        <f aca="false">IF($D1753="","",IFERROR(INDEX(Catalogue!$B$5:$B$304,MATCH($D1753,Catalogue!$A$5:$A$304,0)),"Code produit inconnu"))</f>
        <v/>
      </c>
      <c r="F1753" s="17" t="str">
        <f aca="false">IF($D1753="","",IFERROR(INDEX(Catalogue!$C$5:$C$304,MATCH($D1753,Catalogue!$A$5:$A$304,0)),""))</f>
        <v/>
      </c>
      <c r="G1753" s="10"/>
      <c r="H1753" s="18" t="str">
        <f aca="false">IF(OR($B1753="",$D1753=""),"",IFERROR(INDEX('Tarifs negocies'!$C$5:$C$404,MATCH($B1753&amp;"|"&amp;$D1753,'Tarifs negocies'!$D$5:$D$404,0)),IFERROR(INDEX(Catalogue!$D$5:$D$304,MATCH($D1753,Catalogue!$A$5:$A$304,0))*(1-IFERROR(INDEX(Clients!$F$5:$F$204,MATCH($B1753,Clients!$A$5:$A$204,0)),0)),"")))</f>
        <v/>
      </c>
      <c r="I1753" s="18" t="str">
        <f aca="false">IF(OR($G1753="",$H1753=""),"",$G1753*$H1753)</f>
        <v/>
      </c>
      <c r="J1753" s="15"/>
      <c r="K1753" s="10"/>
    </row>
    <row r="1754" customFormat="false" ht="15" hidden="false" customHeight="false" outlineLevel="0" collapsed="false">
      <c r="A1754" s="15"/>
      <c r="B1754" s="10"/>
      <c r="C1754" s="16" t="str">
        <f aca="false">IF($B1754="","",IFERROR(INDEX(Clients!$B$5:$B$204,MATCH($B1754,Clients!$A$5:$A$204,0)),"Code client inconnu"))</f>
        <v/>
      </c>
      <c r="D1754" s="10"/>
      <c r="E1754" s="16" t="str">
        <f aca="false">IF($D1754="","",IFERROR(INDEX(Catalogue!$B$5:$B$304,MATCH($D1754,Catalogue!$A$5:$A$304,0)),"Code produit inconnu"))</f>
        <v/>
      </c>
      <c r="F1754" s="17" t="str">
        <f aca="false">IF($D1754="","",IFERROR(INDEX(Catalogue!$C$5:$C$304,MATCH($D1754,Catalogue!$A$5:$A$304,0)),""))</f>
        <v/>
      </c>
      <c r="G1754" s="10"/>
      <c r="H1754" s="18" t="str">
        <f aca="false">IF(OR($B1754="",$D1754=""),"",IFERROR(INDEX('Tarifs negocies'!$C$5:$C$404,MATCH($B1754&amp;"|"&amp;$D1754,'Tarifs negocies'!$D$5:$D$404,0)),IFERROR(INDEX(Catalogue!$D$5:$D$304,MATCH($D1754,Catalogue!$A$5:$A$304,0))*(1-IFERROR(INDEX(Clients!$F$5:$F$204,MATCH($B1754,Clients!$A$5:$A$204,0)),0)),"")))</f>
        <v/>
      </c>
      <c r="I1754" s="18" t="str">
        <f aca="false">IF(OR($G1754="",$H1754=""),"",$G1754*$H1754)</f>
        <v/>
      </c>
      <c r="J1754" s="15"/>
      <c r="K1754" s="10"/>
    </row>
    <row r="1755" customFormat="false" ht="15" hidden="false" customHeight="false" outlineLevel="0" collapsed="false">
      <c r="A1755" s="15"/>
      <c r="B1755" s="10"/>
      <c r="C1755" s="16" t="str">
        <f aca="false">IF($B1755="","",IFERROR(INDEX(Clients!$B$5:$B$204,MATCH($B1755,Clients!$A$5:$A$204,0)),"Code client inconnu"))</f>
        <v/>
      </c>
      <c r="D1755" s="10"/>
      <c r="E1755" s="16" t="str">
        <f aca="false">IF($D1755="","",IFERROR(INDEX(Catalogue!$B$5:$B$304,MATCH($D1755,Catalogue!$A$5:$A$304,0)),"Code produit inconnu"))</f>
        <v/>
      </c>
      <c r="F1755" s="17" t="str">
        <f aca="false">IF($D1755="","",IFERROR(INDEX(Catalogue!$C$5:$C$304,MATCH($D1755,Catalogue!$A$5:$A$304,0)),""))</f>
        <v/>
      </c>
      <c r="G1755" s="10"/>
      <c r="H1755" s="18" t="str">
        <f aca="false">IF(OR($B1755="",$D1755=""),"",IFERROR(INDEX('Tarifs negocies'!$C$5:$C$404,MATCH($B1755&amp;"|"&amp;$D1755,'Tarifs negocies'!$D$5:$D$404,0)),IFERROR(INDEX(Catalogue!$D$5:$D$304,MATCH($D1755,Catalogue!$A$5:$A$304,0))*(1-IFERROR(INDEX(Clients!$F$5:$F$204,MATCH($B1755,Clients!$A$5:$A$204,0)),0)),"")))</f>
        <v/>
      </c>
      <c r="I1755" s="18" t="str">
        <f aca="false">IF(OR($G1755="",$H1755=""),"",$G1755*$H1755)</f>
        <v/>
      </c>
      <c r="J1755" s="15"/>
      <c r="K1755" s="10"/>
    </row>
    <row r="1756" customFormat="false" ht="15" hidden="false" customHeight="false" outlineLevel="0" collapsed="false">
      <c r="A1756" s="15"/>
      <c r="B1756" s="10"/>
      <c r="C1756" s="16" t="str">
        <f aca="false">IF($B1756="","",IFERROR(INDEX(Clients!$B$5:$B$204,MATCH($B1756,Clients!$A$5:$A$204,0)),"Code client inconnu"))</f>
        <v/>
      </c>
      <c r="D1756" s="10"/>
      <c r="E1756" s="16" t="str">
        <f aca="false">IF($D1756="","",IFERROR(INDEX(Catalogue!$B$5:$B$304,MATCH($D1756,Catalogue!$A$5:$A$304,0)),"Code produit inconnu"))</f>
        <v/>
      </c>
      <c r="F1756" s="17" t="str">
        <f aca="false">IF($D1756="","",IFERROR(INDEX(Catalogue!$C$5:$C$304,MATCH($D1756,Catalogue!$A$5:$A$304,0)),""))</f>
        <v/>
      </c>
      <c r="G1756" s="10"/>
      <c r="H1756" s="18" t="str">
        <f aca="false">IF(OR($B1756="",$D1756=""),"",IFERROR(INDEX('Tarifs negocies'!$C$5:$C$404,MATCH($B1756&amp;"|"&amp;$D1756,'Tarifs negocies'!$D$5:$D$404,0)),IFERROR(INDEX(Catalogue!$D$5:$D$304,MATCH($D1756,Catalogue!$A$5:$A$304,0))*(1-IFERROR(INDEX(Clients!$F$5:$F$204,MATCH($B1756,Clients!$A$5:$A$204,0)),0)),"")))</f>
        <v/>
      </c>
      <c r="I1756" s="18" t="str">
        <f aca="false">IF(OR($G1756="",$H1756=""),"",$G1756*$H1756)</f>
        <v/>
      </c>
      <c r="J1756" s="15"/>
      <c r="K1756" s="10"/>
    </row>
    <row r="1757" customFormat="false" ht="15" hidden="false" customHeight="false" outlineLevel="0" collapsed="false">
      <c r="A1757" s="15"/>
      <c r="B1757" s="10"/>
      <c r="C1757" s="16" t="str">
        <f aca="false">IF($B1757="","",IFERROR(INDEX(Clients!$B$5:$B$204,MATCH($B1757,Clients!$A$5:$A$204,0)),"Code client inconnu"))</f>
        <v/>
      </c>
      <c r="D1757" s="10"/>
      <c r="E1757" s="16" t="str">
        <f aca="false">IF($D1757="","",IFERROR(INDEX(Catalogue!$B$5:$B$304,MATCH($D1757,Catalogue!$A$5:$A$304,0)),"Code produit inconnu"))</f>
        <v/>
      </c>
      <c r="F1757" s="17" t="str">
        <f aca="false">IF($D1757="","",IFERROR(INDEX(Catalogue!$C$5:$C$304,MATCH($D1757,Catalogue!$A$5:$A$304,0)),""))</f>
        <v/>
      </c>
      <c r="G1757" s="10"/>
      <c r="H1757" s="18" t="str">
        <f aca="false">IF(OR($B1757="",$D1757=""),"",IFERROR(INDEX('Tarifs negocies'!$C$5:$C$404,MATCH($B1757&amp;"|"&amp;$D1757,'Tarifs negocies'!$D$5:$D$404,0)),IFERROR(INDEX(Catalogue!$D$5:$D$304,MATCH($D1757,Catalogue!$A$5:$A$304,0))*(1-IFERROR(INDEX(Clients!$F$5:$F$204,MATCH($B1757,Clients!$A$5:$A$204,0)),0)),"")))</f>
        <v/>
      </c>
      <c r="I1757" s="18" t="str">
        <f aca="false">IF(OR($G1757="",$H1757=""),"",$G1757*$H1757)</f>
        <v/>
      </c>
      <c r="J1757" s="15"/>
      <c r="K1757" s="10"/>
    </row>
    <row r="1758" customFormat="false" ht="15" hidden="false" customHeight="false" outlineLevel="0" collapsed="false">
      <c r="A1758" s="15"/>
      <c r="B1758" s="10"/>
      <c r="C1758" s="16" t="str">
        <f aca="false">IF($B1758="","",IFERROR(INDEX(Clients!$B$5:$B$204,MATCH($B1758,Clients!$A$5:$A$204,0)),"Code client inconnu"))</f>
        <v/>
      </c>
      <c r="D1758" s="10"/>
      <c r="E1758" s="16" t="str">
        <f aca="false">IF($D1758="","",IFERROR(INDEX(Catalogue!$B$5:$B$304,MATCH($D1758,Catalogue!$A$5:$A$304,0)),"Code produit inconnu"))</f>
        <v/>
      </c>
      <c r="F1758" s="17" t="str">
        <f aca="false">IF($D1758="","",IFERROR(INDEX(Catalogue!$C$5:$C$304,MATCH($D1758,Catalogue!$A$5:$A$304,0)),""))</f>
        <v/>
      </c>
      <c r="G1758" s="10"/>
      <c r="H1758" s="18" t="str">
        <f aca="false">IF(OR($B1758="",$D1758=""),"",IFERROR(INDEX('Tarifs negocies'!$C$5:$C$404,MATCH($B1758&amp;"|"&amp;$D1758,'Tarifs negocies'!$D$5:$D$404,0)),IFERROR(INDEX(Catalogue!$D$5:$D$304,MATCH($D1758,Catalogue!$A$5:$A$304,0))*(1-IFERROR(INDEX(Clients!$F$5:$F$204,MATCH($B1758,Clients!$A$5:$A$204,0)),0)),"")))</f>
        <v/>
      </c>
      <c r="I1758" s="18" t="str">
        <f aca="false">IF(OR($G1758="",$H1758=""),"",$G1758*$H1758)</f>
        <v/>
      </c>
      <c r="J1758" s="15"/>
      <c r="K1758" s="10"/>
    </row>
    <row r="1759" customFormat="false" ht="15" hidden="false" customHeight="false" outlineLevel="0" collapsed="false">
      <c r="A1759" s="15"/>
      <c r="B1759" s="10"/>
      <c r="C1759" s="16" t="str">
        <f aca="false">IF($B1759="","",IFERROR(INDEX(Clients!$B$5:$B$204,MATCH($B1759,Clients!$A$5:$A$204,0)),"Code client inconnu"))</f>
        <v/>
      </c>
      <c r="D1759" s="10"/>
      <c r="E1759" s="16" t="str">
        <f aca="false">IF($D1759="","",IFERROR(INDEX(Catalogue!$B$5:$B$304,MATCH($D1759,Catalogue!$A$5:$A$304,0)),"Code produit inconnu"))</f>
        <v/>
      </c>
      <c r="F1759" s="17" t="str">
        <f aca="false">IF($D1759="","",IFERROR(INDEX(Catalogue!$C$5:$C$304,MATCH($D1759,Catalogue!$A$5:$A$304,0)),""))</f>
        <v/>
      </c>
      <c r="G1759" s="10"/>
      <c r="H1759" s="18" t="str">
        <f aca="false">IF(OR($B1759="",$D1759=""),"",IFERROR(INDEX('Tarifs negocies'!$C$5:$C$404,MATCH($B1759&amp;"|"&amp;$D1759,'Tarifs negocies'!$D$5:$D$404,0)),IFERROR(INDEX(Catalogue!$D$5:$D$304,MATCH($D1759,Catalogue!$A$5:$A$304,0))*(1-IFERROR(INDEX(Clients!$F$5:$F$204,MATCH($B1759,Clients!$A$5:$A$204,0)),0)),"")))</f>
        <v/>
      </c>
      <c r="I1759" s="18" t="str">
        <f aca="false">IF(OR($G1759="",$H1759=""),"",$G1759*$H1759)</f>
        <v/>
      </c>
      <c r="J1759" s="15"/>
      <c r="K1759" s="10"/>
    </row>
    <row r="1760" customFormat="false" ht="15" hidden="false" customHeight="false" outlineLevel="0" collapsed="false">
      <c r="A1760" s="15"/>
      <c r="B1760" s="10"/>
      <c r="C1760" s="16" t="str">
        <f aca="false">IF($B1760="","",IFERROR(INDEX(Clients!$B$5:$B$204,MATCH($B1760,Clients!$A$5:$A$204,0)),"Code client inconnu"))</f>
        <v/>
      </c>
      <c r="D1760" s="10"/>
      <c r="E1760" s="16" t="str">
        <f aca="false">IF($D1760="","",IFERROR(INDEX(Catalogue!$B$5:$B$304,MATCH($D1760,Catalogue!$A$5:$A$304,0)),"Code produit inconnu"))</f>
        <v/>
      </c>
      <c r="F1760" s="17" t="str">
        <f aca="false">IF($D1760="","",IFERROR(INDEX(Catalogue!$C$5:$C$304,MATCH($D1760,Catalogue!$A$5:$A$304,0)),""))</f>
        <v/>
      </c>
      <c r="G1760" s="10"/>
      <c r="H1760" s="18" t="str">
        <f aca="false">IF(OR($B1760="",$D1760=""),"",IFERROR(INDEX('Tarifs negocies'!$C$5:$C$404,MATCH($B1760&amp;"|"&amp;$D1760,'Tarifs negocies'!$D$5:$D$404,0)),IFERROR(INDEX(Catalogue!$D$5:$D$304,MATCH($D1760,Catalogue!$A$5:$A$304,0))*(1-IFERROR(INDEX(Clients!$F$5:$F$204,MATCH($B1760,Clients!$A$5:$A$204,0)),0)),"")))</f>
        <v/>
      </c>
      <c r="I1760" s="18" t="str">
        <f aca="false">IF(OR($G1760="",$H1760=""),"",$G1760*$H1760)</f>
        <v/>
      </c>
      <c r="J1760" s="15"/>
      <c r="K1760" s="10"/>
    </row>
    <row r="1761" customFormat="false" ht="15" hidden="false" customHeight="false" outlineLevel="0" collapsed="false">
      <c r="A1761" s="15"/>
      <c r="B1761" s="10"/>
      <c r="C1761" s="16" t="str">
        <f aca="false">IF($B1761="","",IFERROR(INDEX(Clients!$B$5:$B$204,MATCH($B1761,Clients!$A$5:$A$204,0)),"Code client inconnu"))</f>
        <v/>
      </c>
      <c r="D1761" s="10"/>
      <c r="E1761" s="16" t="str">
        <f aca="false">IF($D1761="","",IFERROR(INDEX(Catalogue!$B$5:$B$304,MATCH($D1761,Catalogue!$A$5:$A$304,0)),"Code produit inconnu"))</f>
        <v/>
      </c>
      <c r="F1761" s="17" t="str">
        <f aca="false">IF($D1761="","",IFERROR(INDEX(Catalogue!$C$5:$C$304,MATCH($D1761,Catalogue!$A$5:$A$304,0)),""))</f>
        <v/>
      </c>
      <c r="G1761" s="10"/>
      <c r="H1761" s="18" t="str">
        <f aca="false">IF(OR($B1761="",$D1761=""),"",IFERROR(INDEX('Tarifs negocies'!$C$5:$C$404,MATCH($B1761&amp;"|"&amp;$D1761,'Tarifs negocies'!$D$5:$D$404,0)),IFERROR(INDEX(Catalogue!$D$5:$D$304,MATCH($D1761,Catalogue!$A$5:$A$304,0))*(1-IFERROR(INDEX(Clients!$F$5:$F$204,MATCH($B1761,Clients!$A$5:$A$204,0)),0)),"")))</f>
        <v/>
      </c>
      <c r="I1761" s="18" t="str">
        <f aca="false">IF(OR($G1761="",$H1761=""),"",$G1761*$H1761)</f>
        <v/>
      </c>
      <c r="J1761" s="15"/>
      <c r="K1761" s="10"/>
    </row>
    <row r="1762" customFormat="false" ht="15" hidden="false" customHeight="false" outlineLevel="0" collapsed="false">
      <c r="A1762" s="15"/>
      <c r="B1762" s="10"/>
      <c r="C1762" s="16" t="str">
        <f aca="false">IF($B1762="","",IFERROR(INDEX(Clients!$B$5:$B$204,MATCH($B1762,Clients!$A$5:$A$204,0)),"Code client inconnu"))</f>
        <v/>
      </c>
      <c r="D1762" s="10"/>
      <c r="E1762" s="16" t="str">
        <f aca="false">IF($D1762="","",IFERROR(INDEX(Catalogue!$B$5:$B$304,MATCH($D1762,Catalogue!$A$5:$A$304,0)),"Code produit inconnu"))</f>
        <v/>
      </c>
      <c r="F1762" s="17" t="str">
        <f aca="false">IF($D1762="","",IFERROR(INDEX(Catalogue!$C$5:$C$304,MATCH($D1762,Catalogue!$A$5:$A$304,0)),""))</f>
        <v/>
      </c>
      <c r="G1762" s="10"/>
      <c r="H1762" s="18" t="str">
        <f aca="false">IF(OR($B1762="",$D1762=""),"",IFERROR(INDEX('Tarifs negocies'!$C$5:$C$404,MATCH($B1762&amp;"|"&amp;$D1762,'Tarifs negocies'!$D$5:$D$404,0)),IFERROR(INDEX(Catalogue!$D$5:$D$304,MATCH($D1762,Catalogue!$A$5:$A$304,0))*(1-IFERROR(INDEX(Clients!$F$5:$F$204,MATCH($B1762,Clients!$A$5:$A$204,0)),0)),"")))</f>
        <v/>
      </c>
      <c r="I1762" s="18" t="str">
        <f aca="false">IF(OR($G1762="",$H1762=""),"",$G1762*$H1762)</f>
        <v/>
      </c>
      <c r="J1762" s="15"/>
      <c r="K1762" s="10"/>
    </row>
    <row r="1763" customFormat="false" ht="15" hidden="false" customHeight="false" outlineLevel="0" collapsed="false">
      <c r="A1763" s="15"/>
      <c r="B1763" s="10"/>
      <c r="C1763" s="16" t="str">
        <f aca="false">IF($B1763="","",IFERROR(INDEX(Clients!$B$5:$B$204,MATCH($B1763,Clients!$A$5:$A$204,0)),"Code client inconnu"))</f>
        <v/>
      </c>
      <c r="D1763" s="10"/>
      <c r="E1763" s="16" t="str">
        <f aca="false">IF($D1763="","",IFERROR(INDEX(Catalogue!$B$5:$B$304,MATCH($D1763,Catalogue!$A$5:$A$304,0)),"Code produit inconnu"))</f>
        <v/>
      </c>
      <c r="F1763" s="17" t="str">
        <f aca="false">IF($D1763="","",IFERROR(INDEX(Catalogue!$C$5:$C$304,MATCH($D1763,Catalogue!$A$5:$A$304,0)),""))</f>
        <v/>
      </c>
      <c r="G1763" s="10"/>
      <c r="H1763" s="18" t="str">
        <f aca="false">IF(OR($B1763="",$D1763=""),"",IFERROR(INDEX('Tarifs negocies'!$C$5:$C$404,MATCH($B1763&amp;"|"&amp;$D1763,'Tarifs negocies'!$D$5:$D$404,0)),IFERROR(INDEX(Catalogue!$D$5:$D$304,MATCH($D1763,Catalogue!$A$5:$A$304,0))*(1-IFERROR(INDEX(Clients!$F$5:$F$204,MATCH($B1763,Clients!$A$5:$A$204,0)),0)),"")))</f>
        <v/>
      </c>
      <c r="I1763" s="18" t="str">
        <f aca="false">IF(OR($G1763="",$H1763=""),"",$G1763*$H1763)</f>
        <v/>
      </c>
      <c r="J1763" s="15"/>
      <c r="K1763" s="10"/>
    </row>
    <row r="1764" customFormat="false" ht="15" hidden="false" customHeight="false" outlineLevel="0" collapsed="false">
      <c r="A1764" s="15"/>
      <c r="B1764" s="10"/>
      <c r="C1764" s="16" t="str">
        <f aca="false">IF($B1764="","",IFERROR(INDEX(Clients!$B$5:$B$204,MATCH($B1764,Clients!$A$5:$A$204,0)),"Code client inconnu"))</f>
        <v/>
      </c>
      <c r="D1764" s="10"/>
      <c r="E1764" s="16" t="str">
        <f aca="false">IF($D1764="","",IFERROR(INDEX(Catalogue!$B$5:$B$304,MATCH($D1764,Catalogue!$A$5:$A$304,0)),"Code produit inconnu"))</f>
        <v/>
      </c>
      <c r="F1764" s="17" t="str">
        <f aca="false">IF($D1764="","",IFERROR(INDEX(Catalogue!$C$5:$C$304,MATCH($D1764,Catalogue!$A$5:$A$304,0)),""))</f>
        <v/>
      </c>
      <c r="G1764" s="10"/>
      <c r="H1764" s="18" t="str">
        <f aca="false">IF(OR($B1764="",$D1764=""),"",IFERROR(INDEX('Tarifs negocies'!$C$5:$C$404,MATCH($B1764&amp;"|"&amp;$D1764,'Tarifs negocies'!$D$5:$D$404,0)),IFERROR(INDEX(Catalogue!$D$5:$D$304,MATCH($D1764,Catalogue!$A$5:$A$304,0))*(1-IFERROR(INDEX(Clients!$F$5:$F$204,MATCH($B1764,Clients!$A$5:$A$204,0)),0)),"")))</f>
        <v/>
      </c>
      <c r="I1764" s="18" t="str">
        <f aca="false">IF(OR($G1764="",$H1764=""),"",$G1764*$H1764)</f>
        <v/>
      </c>
      <c r="J1764" s="15"/>
      <c r="K1764" s="10"/>
    </row>
    <row r="1765" customFormat="false" ht="15" hidden="false" customHeight="false" outlineLevel="0" collapsed="false">
      <c r="A1765" s="15"/>
      <c r="B1765" s="10"/>
      <c r="C1765" s="16" t="str">
        <f aca="false">IF($B1765="","",IFERROR(INDEX(Clients!$B$5:$B$204,MATCH($B1765,Clients!$A$5:$A$204,0)),"Code client inconnu"))</f>
        <v/>
      </c>
      <c r="D1765" s="10"/>
      <c r="E1765" s="16" t="str">
        <f aca="false">IF($D1765="","",IFERROR(INDEX(Catalogue!$B$5:$B$304,MATCH($D1765,Catalogue!$A$5:$A$304,0)),"Code produit inconnu"))</f>
        <v/>
      </c>
      <c r="F1765" s="17" t="str">
        <f aca="false">IF($D1765="","",IFERROR(INDEX(Catalogue!$C$5:$C$304,MATCH($D1765,Catalogue!$A$5:$A$304,0)),""))</f>
        <v/>
      </c>
      <c r="G1765" s="10"/>
      <c r="H1765" s="18" t="str">
        <f aca="false">IF(OR($B1765="",$D1765=""),"",IFERROR(INDEX('Tarifs negocies'!$C$5:$C$404,MATCH($B1765&amp;"|"&amp;$D1765,'Tarifs negocies'!$D$5:$D$404,0)),IFERROR(INDEX(Catalogue!$D$5:$D$304,MATCH($D1765,Catalogue!$A$5:$A$304,0))*(1-IFERROR(INDEX(Clients!$F$5:$F$204,MATCH($B1765,Clients!$A$5:$A$204,0)),0)),"")))</f>
        <v/>
      </c>
      <c r="I1765" s="18" t="str">
        <f aca="false">IF(OR($G1765="",$H1765=""),"",$G1765*$H1765)</f>
        <v/>
      </c>
      <c r="J1765" s="15"/>
      <c r="K1765" s="10"/>
    </row>
    <row r="1766" customFormat="false" ht="15" hidden="false" customHeight="false" outlineLevel="0" collapsed="false">
      <c r="A1766" s="15"/>
      <c r="B1766" s="10"/>
      <c r="C1766" s="16" t="str">
        <f aca="false">IF($B1766="","",IFERROR(INDEX(Clients!$B$5:$B$204,MATCH($B1766,Clients!$A$5:$A$204,0)),"Code client inconnu"))</f>
        <v/>
      </c>
      <c r="D1766" s="10"/>
      <c r="E1766" s="16" t="str">
        <f aca="false">IF($D1766="","",IFERROR(INDEX(Catalogue!$B$5:$B$304,MATCH($D1766,Catalogue!$A$5:$A$304,0)),"Code produit inconnu"))</f>
        <v/>
      </c>
      <c r="F1766" s="17" t="str">
        <f aca="false">IF($D1766="","",IFERROR(INDEX(Catalogue!$C$5:$C$304,MATCH($D1766,Catalogue!$A$5:$A$304,0)),""))</f>
        <v/>
      </c>
      <c r="G1766" s="10"/>
      <c r="H1766" s="18" t="str">
        <f aca="false">IF(OR($B1766="",$D1766=""),"",IFERROR(INDEX('Tarifs negocies'!$C$5:$C$404,MATCH($B1766&amp;"|"&amp;$D1766,'Tarifs negocies'!$D$5:$D$404,0)),IFERROR(INDEX(Catalogue!$D$5:$D$304,MATCH($D1766,Catalogue!$A$5:$A$304,0))*(1-IFERROR(INDEX(Clients!$F$5:$F$204,MATCH($B1766,Clients!$A$5:$A$204,0)),0)),"")))</f>
        <v/>
      </c>
      <c r="I1766" s="18" t="str">
        <f aca="false">IF(OR($G1766="",$H1766=""),"",$G1766*$H1766)</f>
        <v/>
      </c>
      <c r="J1766" s="15"/>
      <c r="K1766" s="10"/>
    </row>
    <row r="1767" customFormat="false" ht="15" hidden="false" customHeight="false" outlineLevel="0" collapsed="false">
      <c r="A1767" s="15"/>
      <c r="B1767" s="10"/>
      <c r="C1767" s="16" t="str">
        <f aca="false">IF($B1767="","",IFERROR(INDEX(Clients!$B$5:$B$204,MATCH($B1767,Clients!$A$5:$A$204,0)),"Code client inconnu"))</f>
        <v/>
      </c>
      <c r="D1767" s="10"/>
      <c r="E1767" s="16" t="str">
        <f aca="false">IF($D1767="","",IFERROR(INDEX(Catalogue!$B$5:$B$304,MATCH($D1767,Catalogue!$A$5:$A$304,0)),"Code produit inconnu"))</f>
        <v/>
      </c>
      <c r="F1767" s="17" t="str">
        <f aca="false">IF($D1767="","",IFERROR(INDEX(Catalogue!$C$5:$C$304,MATCH($D1767,Catalogue!$A$5:$A$304,0)),""))</f>
        <v/>
      </c>
      <c r="G1767" s="10"/>
      <c r="H1767" s="18" t="str">
        <f aca="false">IF(OR($B1767="",$D1767=""),"",IFERROR(INDEX('Tarifs negocies'!$C$5:$C$404,MATCH($B1767&amp;"|"&amp;$D1767,'Tarifs negocies'!$D$5:$D$404,0)),IFERROR(INDEX(Catalogue!$D$5:$D$304,MATCH($D1767,Catalogue!$A$5:$A$304,0))*(1-IFERROR(INDEX(Clients!$F$5:$F$204,MATCH($B1767,Clients!$A$5:$A$204,0)),0)),"")))</f>
        <v/>
      </c>
      <c r="I1767" s="18" t="str">
        <f aca="false">IF(OR($G1767="",$H1767=""),"",$G1767*$H1767)</f>
        <v/>
      </c>
      <c r="J1767" s="15"/>
      <c r="K1767" s="10"/>
    </row>
    <row r="1768" customFormat="false" ht="15" hidden="false" customHeight="false" outlineLevel="0" collapsed="false">
      <c r="A1768" s="15"/>
      <c r="B1768" s="10"/>
      <c r="C1768" s="16" t="str">
        <f aca="false">IF($B1768="","",IFERROR(INDEX(Clients!$B$5:$B$204,MATCH($B1768,Clients!$A$5:$A$204,0)),"Code client inconnu"))</f>
        <v/>
      </c>
      <c r="D1768" s="10"/>
      <c r="E1768" s="16" t="str">
        <f aca="false">IF($D1768="","",IFERROR(INDEX(Catalogue!$B$5:$B$304,MATCH($D1768,Catalogue!$A$5:$A$304,0)),"Code produit inconnu"))</f>
        <v/>
      </c>
      <c r="F1768" s="17" t="str">
        <f aca="false">IF($D1768="","",IFERROR(INDEX(Catalogue!$C$5:$C$304,MATCH($D1768,Catalogue!$A$5:$A$304,0)),""))</f>
        <v/>
      </c>
      <c r="G1768" s="10"/>
      <c r="H1768" s="18" t="str">
        <f aca="false">IF(OR($B1768="",$D1768=""),"",IFERROR(INDEX('Tarifs negocies'!$C$5:$C$404,MATCH($B1768&amp;"|"&amp;$D1768,'Tarifs negocies'!$D$5:$D$404,0)),IFERROR(INDEX(Catalogue!$D$5:$D$304,MATCH($D1768,Catalogue!$A$5:$A$304,0))*(1-IFERROR(INDEX(Clients!$F$5:$F$204,MATCH($B1768,Clients!$A$5:$A$204,0)),0)),"")))</f>
        <v/>
      </c>
      <c r="I1768" s="18" t="str">
        <f aca="false">IF(OR($G1768="",$H1768=""),"",$G1768*$H1768)</f>
        <v/>
      </c>
      <c r="J1768" s="15"/>
      <c r="K1768" s="10"/>
    </row>
    <row r="1769" customFormat="false" ht="15" hidden="false" customHeight="false" outlineLevel="0" collapsed="false">
      <c r="A1769" s="15"/>
      <c r="B1769" s="10"/>
      <c r="C1769" s="16" t="str">
        <f aca="false">IF($B1769="","",IFERROR(INDEX(Clients!$B$5:$B$204,MATCH($B1769,Clients!$A$5:$A$204,0)),"Code client inconnu"))</f>
        <v/>
      </c>
      <c r="D1769" s="10"/>
      <c r="E1769" s="16" t="str">
        <f aca="false">IF($D1769="","",IFERROR(INDEX(Catalogue!$B$5:$B$304,MATCH($D1769,Catalogue!$A$5:$A$304,0)),"Code produit inconnu"))</f>
        <v/>
      </c>
      <c r="F1769" s="17" t="str">
        <f aca="false">IF($D1769="","",IFERROR(INDEX(Catalogue!$C$5:$C$304,MATCH($D1769,Catalogue!$A$5:$A$304,0)),""))</f>
        <v/>
      </c>
      <c r="G1769" s="10"/>
      <c r="H1769" s="18" t="str">
        <f aca="false">IF(OR($B1769="",$D1769=""),"",IFERROR(INDEX('Tarifs negocies'!$C$5:$C$404,MATCH($B1769&amp;"|"&amp;$D1769,'Tarifs negocies'!$D$5:$D$404,0)),IFERROR(INDEX(Catalogue!$D$5:$D$304,MATCH($D1769,Catalogue!$A$5:$A$304,0))*(1-IFERROR(INDEX(Clients!$F$5:$F$204,MATCH($B1769,Clients!$A$5:$A$204,0)),0)),"")))</f>
        <v/>
      </c>
      <c r="I1769" s="18" t="str">
        <f aca="false">IF(OR($G1769="",$H1769=""),"",$G1769*$H1769)</f>
        <v/>
      </c>
      <c r="J1769" s="15"/>
      <c r="K1769" s="10"/>
    </row>
    <row r="1770" customFormat="false" ht="15" hidden="false" customHeight="false" outlineLevel="0" collapsed="false">
      <c r="A1770" s="15"/>
      <c r="B1770" s="10"/>
      <c r="C1770" s="16" t="str">
        <f aca="false">IF($B1770="","",IFERROR(INDEX(Clients!$B$5:$B$204,MATCH($B1770,Clients!$A$5:$A$204,0)),"Code client inconnu"))</f>
        <v/>
      </c>
      <c r="D1770" s="10"/>
      <c r="E1770" s="16" t="str">
        <f aca="false">IF($D1770="","",IFERROR(INDEX(Catalogue!$B$5:$B$304,MATCH($D1770,Catalogue!$A$5:$A$304,0)),"Code produit inconnu"))</f>
        <v/>
      </c>
      <c r="F1770" s="17" t="str">
        <f aca="false">IF($D1770="","",IFERROR(INDEX(Catalogue!$C$5:$C$304,MATCH($D1770,Catalogue!$A$5:$A$304,0)),""))</f>
        <v/>
      </c>
      <c r="G1770" s="10"/>
      <c r="H1770" s="18" t="str">
        <f aca="false">IF(OR($B1770="",$D1770=""),"",IFERROR(INDEX('Tarifs negocies'!$C$5:$C$404,MATCH($B1770&amp;"|"&amp;$D1770,'Tarifs negocies'!$D$5:$D$404,0)),IFERROR(INDEX(Catalogue!$D$5:$D$304,MATCH($D1770,Catalogue!$A$5:$A$304,0))*(1-IFERROR(INDEX(Clients!$F$5:$F$204,MATCH($B1770,Clients!$A$5:$A$204,0)),0)),"")))</f>
        <v/>
      </c>
      <c r="I1770" s="18" t="str">
        <f aca="false">IF(OR($G1770="",$H1770=""),"",$G1770*$H1770)</f>
        <v/>
      </c>
      <c r="J1770" s="15"/>
      <c r="K1770" s="10"/>
    </row>
    <row r="1771" customFormat="false" ht="15" hidden="false" customHeight="false" outlineLevel="0" collapsed="false">
      <c r="A1771" s="15"/>
      <c r="B1771" s="10"/>
      <c r="C1771" s="16" t="str">
        <f aca="false">IF($B1771="","",IFERROR(INDEX(Clients!$B$5:$B$204,MATCH($B1771,Clients!$A$5:$A$204,0)),"Code client inconnu"))</f>
        <v/>
      </c>
      <c r="D1771" s="10"/>
      <c r="E1771" s="16" t="str">
        <f aca="false">IF($D1771="","",IFERROR(INDEX(Catalogue!$B$5:$B$304,MATCH($D1771,Catalogue!$A$5:$A$304,0)),"Code produit inconnu"))</f>
        <v/>
      </c>
      <c r="F1771" s="17" t="str">
        <f aca="false">IF($D1771="","",IFERROR(INDEX(Catalogue!$C$5:$C$304,MATCH($D1771,Catalogue!$A$5:$A$304,0)),""))</f>
        <v/>
      </c>
      <c r="G1771" s="10"/>
      <c r="H1771" s="18" t="str">
        <f aca="false">IF(OR($B1771="",$D1771=""),"",IFERROR(INDEX('Tarifs negocies'!$C$5:$C$404,MATCH($B1771&amp;"|"&amp;$D1771,'Tarifs negocies'!$D$5:$D$404,0)),IFERROR(INDEX(Catalogue!$D$5:$D$304,MATCH($D1771,Catalogue!$A$5:$A$304,0))*(1-IFERROR(INDEX(Clients!$F$5:$F$204,MATCH($B1771,Clients!$A$5:$A$204,0)),0)),"")))</f>
        <v/>
      </c>
      <c r="I1771" s="18" t="str">
        <f aca="false">IF(OR($G1771="",$H1771=""),"",$G1771*$H1771)</f>
        <v/>
      </c>
      <c r="J1771" s="15"/>
      <c r="K1771" s="10"/>
    </row>
    <row r="1772" customFormat="false" ht="15" hidden="false" customHeight="false" outlineLevel="0" collapsed="false">
      <c r="A1772" s="15"/>
      <c r="B1772" s="10"/>
      <c r="C1772" s="16" t="str">
        <f aca="false">IF($B1772="","",IFERROR(INDEX(Clients!$B$5:$B$204,MATCH($B1772,Clients!$A$5:$A$204,0)),"Code client inconnu"))</f>
        <v/>
      </c>
      <c r="D1772" s="10"/>
      <c r="E1772" s="16" t="str">
        <f aca="false">IF($D1772="","",IFERROR(INDEX(Catalogue!$B$5:$B$304,MATCH($D1772,Catalogue!$A$5:$A$304,0)),"Code produit inconnu"))</f>
        <v/>
      </c>
      <c r="F1772" s="17" t="str">
        <f aca="false">IF($D1772="","",IFERROR(INDEX(Catalogue!$C$5:$C$304,MATCH($D1772,Catalogue!$A$5:$A$304,0)),""))</f>
        <v/>
      </c>
      <c r="G1772" s="10"/>
      <c r="H1772" s="18" t="str">
        <f aca="false">IF(OR($B1772="",$D1772=""),"",IFERROR(INDEX('Tarifs negocies'!$C$5:$C$404,MATCH($B1772&amp;"|"&amp;$D1772,'Tarifs negocies'!$D$5:$D$404,0)),IFERROR(INDEX(Catalogue!$D$5:$D$304,MATCH($D1772,Catalogue!$A$5:$A$304,0))*(1-IFERROR(INDEX(Clients!$F$5:$F$204,MATCH($B1772,Clients!$A$5:$A$204,0)),0)),"")))</f>
        <v/>
      </c>
      <c r="I1772" s="18" t="str">
        <f aca="false">IF(OR($G1772="",$H1772=""),"",$G1772*$H1772)</f>
        <v/>
      </c>
      <c r="J1772" s="15"/>
      <c r="K1772" s="10"/>
    </row>
    <row r="1773" customFormat="false" ht="15" hidden="false" customHeight="false" outlineLevel="0" collapsed="false">
      <c r="A1773" s="15"/>
      <c r="B1773" s="10"/>
      <c r="C1773" s="16" t="str">
        <f aca="false">IF($B1773="","",IFERROR(INDEX(Clients!$B$5:$B$204,MATCH($B1773,Clients!$A$5:$A$204,0)),"Code client inconnu"))</f>
        <v/>
      </c>
      <c r="D1773" s="10"/>
      <c r="E1773" s="16" t="str">
        <f aca="false">IF($D1773="","",IFERROR(INDEX(Catalogue!$B$5:$B$304,MATCH($D1773,Catalogue!$A$5:$A$304,0)),"Code produit inconnu"))</f>
        <v/>
      </c>
      <c r="F1773" s="17" t="str">
        <f aca="false">IF($D1773="","",IFERROR(INDEX(Catalogue!$C$5:$C$304,MATCH($D1773,Catalogue!$A$5:$A$304,0)),""))</f>
        <v/>
      </c>
      <c r="G1773" s="10"/>
      <c r="H1773" s="18" t="str">
        <f aca="false">IF(OR($B1773="",$D1773=""),"",IFERROR(INDEX('Tarifs negocies'!$C$5:$C$404,MATCH($B1773&amp;"|"&amp;$D1773,'Tarifs negocies'!$D$5:$D$404,0)),IFERROR(INDEX(Catalogue!$D$5:$D$304,MATCH($D1773,Catalogue!$A$5:$A$304,0))*(1-IFERROR(INDEX(Clients!$F$5:$F$204,MATCH($B1773,Clients!$A$5:$A$204,0)),0)),"")))</f>
        <v/>
      </c>
      <c r="I1773" s="18" t="str">
        <f aca="false">IF(OR($G1773="",$H1773=""),"",$G1773*$H1773)</f>
        <v/>
      </c>
      <c r="J1773" s="15"/>
      <c r="K1773" s="10"/>
    </row>
    <row r="1774" customFormat="false" ht="15" hidden="false" customHeight="false" outlineLevel="0" collapsed="false">
      <c r="A1774" s="15"/>
      <c r="B1774" s="10"/>
      <c r="C1774" s="16" t="str">
        <f aca="false">IF($B1774="","",IFERROR(INDEX(Clients!$B$5:$B$204,MATCH($B1774,Clients!$A$5:$A$204,0)),"Code client inconnu"))</f>
        <v/>
      </c>
      <c r="D1774" s="10"/>
      <c r="E1774" s="16" t="str">
        <f aca="false">IF($D1774="","",IFERROR(INDEX(Catalogue!$B$5:$B$304,MATCH($D1774,Catalogue!$A$5:$A$304,0)),"Code produit inconnu"))</f>
        <v/>
      </c>
      <c r="F1774" s="17" t="str">
        <f aca="false">IF($D1774="","",IFERROR(INDEX(Catalogue!$C$5:$C$304,MATCH($D1774,Catalogue!$A$5:$A$304,0)),""))</f>
        <v/>
      </c>
      <c r="G1774" s="10"/>
      <c r="H1774" s="18" t="str">
        <f aca="false">IF(OR($B1774="",$D1774=""),"",IFERROR(INDEX('Tarifs negocies'!$C$5:$C$404,MATCH($B1774&amp;"|"&amp;$D1774,'Tarifs negocies'!$D$5:$D$404,0)),IFERROR(INDEX(Catalogue!$D$5:$D$304,MATCH($D1774,Catalogue!$A$5:$A$304,0))*(1-IFERROR(INDEX(Clients!$F$5:$F$204,MATCH($B1774,Clients!$A$5:$A$204,0)),0)),"")))</f>
        <v/>
      </c>
      <c r="I1774" s="18" t="str">
        <f aca="false">IF(OR($G1774="",$H1774=""),"",$G1774*$H1774)</f>
        <v/>
      </c>
      <c r="J1774" s="15"/>
      <c r="K1774" s="10"/>
    </row>
    <row r="1775" customFormat="false" ht="15" hidden="false" customHeight="false" outlineLevel="0" collapsed="false">
      <c r="A1775" s="15"/>
      <c r="B1775" s="10"/>
      <c r="C1775" s="16" t="str">
        <f aca="false">IF($B1775="","",IFERROR(INDEX(Clients!$B$5:$B$204,MATCH($B1775,Clients!$A$5:$A$204,0)),"Code client inconnu"))</f>
        <v/>
      </c>
      <c r="D1775" s="10"/>
      <c r="E1775" s="16" t="str">
        <f aca="false">IF($D1775="","",IFERROR(INDEX(Catalogue!$B$5:$B$304,MATCH($D1775,Catalogue!$A$5:$A$304,0)),"Code produit inconnu"))</f>
        <v/>
      </c>
      <c r="F1775" s="17" t="str">
        <f aca="false">IF($D1775="","",IFERROR(INDEX(Catalogue!$C$5:$C$304,MATCH($D1775,Catalogue!$A$5:$A$304,0)),""))</f>
        <v/>
      </c>
      <c r="G1775" s="10"/>
      <c r="H1775" s="18" t="str">
        <f aca="false">IF(OR($B1775="",$D1775=""),"",IFERROR(INDEX('Tarifs negocies'!$C$5:$C$404,MATCH($B1775&amp;"|"&amp;$D1775,'Tarifs negocies'!$D$5:$D$404,0)),IFERROR(INDEX(Catalogue!$D$5:$D$304,MATCH($D1775,Catalogue!$A$5:$A$304,0))*(1-IFERROR(INDEX(Clients!$F$5:$F$204,MATCH($B1775,Clients!$A$5:$A$204,0)),0)),"")))</f>
        <v/>
      </c>
      <c r="I1775" s="18" t="str">
        <f aca="false">IF(OR($G1775="",$H1775=""),"",$G1775*$H1775)</f>
        <v/>
      </c>
      <c r="J1775" s="15"/>
      <c r="K1775" s="10"/>
    </row>
    <row r="1776" customFormat="false" ht="15" hidden="false" customHeight="false" outlineLevel="0" collapsed="false">
      <c r="A1776" s="15"/>
      <c r="B1776" s="10"/>
      <c r="C1776" s="16" t="str">
        <f aca="false">IF($B1776="","",IFERROR(INDEX(Clients!$B$5:$B$204,MATCH($B1776,Clients!$A$5:$A$204,0)),"Code client inconnu"))</f>
        <v/>
      </c>
      <c r="D1776" s="10"/>
      <c r="E1776" s="16" t="str">
        <f aca="false">IF($D1776="","",IFERROR(INDEX(Catalogue!$B$5:$B$304,MATCH($D1776,Catalogue!$A$5:$A$304,0)),"Code produit inconnu"))</f>
        <v/>
      </c>
      <c r="F1776" s="17" t="str">
        <f aca="false">IF($D1776="","",IFERROR(INDEX(Catalogue!$C$5:$C$304,MATCH($D1776,Catalogue!$A$5:$A$304,0)),""))</f>
        <v/>
      </c>
      <c r="G1776" s="10"/>
      <c r="H1776" s="18" t="str">
        <f aca="false">IF(OR($B1776="",$D1776=""),"",IFERROR(INDEX('Tarifs negocies'!$C$5:$C$404,MATCH($B1776&amp;"|"&amp;$D1776,'Tarifs negocies'!$D$5:$D$404,0)),IFERROR(INDEX(Catalogue!$D$5:$D$304,MATCH($D1776,Catalogue!$A$5:$A$304,0))*(1-IFERROR(INDEX(Clients!$F$5:$F$204,MATCH($B1776,Clients!$A$5:$A$204,0)),0)),"")))</f>
        <v/>
      </c>
      <c r="I1776" s="18" t="str">
        <f aca="false">IF(OR($G1776="",$H1776=""),"",$G1776*$H1776)</f>
        <v/>
      </c>
      <c r="J1776" s="15"/>
      <c r="K1776" s="10"/>
    </row>
    <row r="1777" customFormat="false" ht="15" hidden="false" customHeight="false" outlineLevel="0" collapsed="false">
      <c r="A1777" s="15"/>
      <c r="B1777" s="10"/>
      <c r="C1777" s="16" t="str">
        <f aca="false">IF($B1777="","",IFERROR(INDEX(Clients!$B$5:$B$204,MATCH($B1777,Clients!$A$5:$A$204,0)),"Code client inconnu"))</f>
        <v/>
      </c>
      <c r="D1777" s="10"/>
      <c r="E1777" s="16" t="str">
        <f aca="false">IF($D1777="","",IFERROR(INDEX(Catalogue!$B$5:$B$304,MATCH($D1777,Catalogue!$A$5:$A$304,0)),"Code produit inconnu"))</f>
        <v/>
      </c>
      <c r="F1777" s="17" t="str">
        <f aca="false">IF($D1777="","",IFERROR(INDEX(Catalogue!$C$5:$C$304,MATCH($D1777,Catalogue!$A$5:$A$304,0)),""))</f>
        <v/>
      </c>
      <c r="G1777" s="10"/>
      <c r="H1777" s="18" t="str">
        <f aca="false">IF(OR($B1777="",$D1777=""),"",IFERROR(INDEX('Tarifs negocies'!$C$5:$C$404,MATCH($B1777&amp;"|"&amp;$D1777,'Tarifs negocies'!$D$5:$D$404,0)),IFERROR(INDEX(Catalogue!$D$5:$D$304,MATCH($D1777,Catalogue!$A$5:$A$304,0))*(1-IFERROR(INDEX(Clients!$F$5:$F$204,MATCH($B1777,Clients!$A$5:$A$204,0)),0)),"")))</f>
        <v/>
      </c>
      <c r="I1777" s="18" t="str">
        <f aca="false">IF(OR($G1777="",$H1777=""),"",$G1777*$H1777)</f>
        <v/>
      </c>
      <c r="J1777" s="15"/>
      <c r="K1777" s="10"/>
    </row>
    <row r="1778" customFormat="false" ht="15" hidden="false" customHeight="false" outlineLevel="0" collapsed="false">
      <c r="A1778" s="15"/>
      <c r="B1778" s="10"/>
      <c r="C1778" s="16" t="str">
        <f aca="false">IF($B1778="","",IFERROR(INDEX(Clients!$B$5:$B$204,MATCH($B1778,Clients!$A$5:$A$204,0)),"Code client inconnu"))</f>
        <v/>
      </c>
      <c r="D1778" s="10"/>
      <c r="E1778" s="16" t="str">
        <f aca="false">IF($D1778="","",IFERROR(INDEX(Catalogue!$B$5:$B$304,MATCH($D1778,Catalogue!$A$5:$A$304,0)),"Code produit inconnu"))</f>
        <v/>
      </c>
      <c r="F1778" s="17" t="str">
        <f aca="false">IF($D1778="","",IFERROR(INDEX(Catalogue!$C$5:$C$304,MATCH($D1778,Catalogue!$A$5:$A$304,0)),""))</f>
        <v/>
      </c>
      <c r="G1778" s="10"/>
      <c r="H1778" s="18" t="str">
        <f aca="false">IF(OR($B1778="",$D1778=""),"",IFERROR(INDEX('Tarifs negocies'!$C$5:$C$404,MATCH($B1778&amp;"|"&amp;$D1778,'Tarifs negocies'!$D$5:$D$404,0)),IFERROR(INDEX(Catalogue!$D$5:$D$304,MATCH($D1778,Catalogue!$A$5:$A$304,0))*(1-IFERROR(INDEX(Clients!$F$5:$F$204,MATCH($B1778,Clients!$A$5:$A$204,0)),0)),"")))</f>
        <v/>
      </c>
      <c r="I1778" s="18" t="str">
        <f aca="false">IF(OR($G1778="",$H1778=""),"",$G1778*$H1778)</f>
        <v/>
      </c>
      <c r="J1778" s="15"/>
      <c r="K1778" s="10"/>
    </row>
    <row r="1779" customFormat="false" ht="15" hidden="false" customHeight="false" outlineLevel="0" collapsed="false">
      <c r="A1779" s="15"/>
      <c r="B1779" s="10"/>
      <c r="C1779" s="16" t="str">
        <f aca="false">IF($B1779="","",IFERROR(INDEX(Clients!$B$5:$B$204,MATCH($B1779,Clients!$A$5:$A$204,0)),"Code client inconnu"))</f>
        <v/>
      </c>
      <c r="D1779" s="10"/>
      <c r="E1779" s="16" t="str">
        <f aca="false">IF($D1779="","",IFERROR(INDEX(Catalogue!$B$5:$B$304,MATCH($D1779,Catalogue!$A$5:$A$304,0)),"Code produit inconnu"))</f>
        <v/>
      </c>
      <c r="F1779" s="17" t="str">
        <f aca="false">IF($D1779="","",IFERROR(INDEX(Catalogue!$C$5:$C$304,MATCH($D1779,Catalogue!$A$5:$A$304,0)),""))</f>
        <v/>
      </c>
      <c r="G1779" s="10"/>
      <c r="H1779" s="18" t="str">
        <f aca="false">IF(OR($B1779="",$D1779=""),"",IFERROR(INDEX('Tarifs negocies'!$C$5:$C$404,MATCH($B1779&amp;"|"&amp;$D1779,'Tarifs negocies'!$D$5:$D$404,0)),IFERROR(INDEX(Catalogue!$D$5:$D$304,MATCH($D1779,Catalogue!$A$5:$A$304,0))*(1-IFERROR(INDEX(Clients!$F$5:$F$204,MATCH($B1779,Clients!$A$5:$A$204,0)),0)),"")))</f>
        <v/>
      </c>
      <c r="I1779" s="18" t="str">
        <f aca="false">IF(OR($G1779="",$H1779=""),"",$G1779*$H1779)</f>
        <v/>
      </c>
      <c r="J1779" s="15"/>
      <c r="K1779" s="10"/>
    </row>
    <row r="1780" customFormat="false" ht="15" hidden="false" customHeight="false" outlineLevel="0" collapsed="false">
      <c r="A1780" s="15"/>
      <c r="B1780" s="10"/>
      <c r="C1780" s="16" t="str">
        <f aca="false">IF($B1780="","",IFERROR(INDEX(Clients!$B$5:$B$204,MATCH($B1780,Clients!$A$5:$A$204,0)),"Code client inconnu"))</f>
        <v/>
      </c>
      <c r="D1780" s="10"/>
      <c r="E1780" s="16" t="str">
        <f aca="false">IF($D1780="","",IFERROR(INDEX(Catalogue!$B$5:$B$304,MATCH($D1780,Catalogue!$A$5:$A$304,0)),"Code produit inconnu"))</f>
        <v/>
      </c>
      <c r="F1780" s="17" t="str">
        <f aca="false">IF($D1780="","",IFERROR(INDEX(Catalogue!$C$5:$C$304,MATCH($D1780,Catalogue!$A$5:$A$304,0)),""))</f>
        <v/>
      </c>
      <c r="G1780" s="10"/>
      <c r="H1780" s="18" t="str">
        <f aca="false">IF(OR($B1780="",$D1780=""),"",IFERROR(INDEX('Tarifs negocies'!$C$5:$C$404,MATCH($B1780&amp;"|"&amp;$D1780,'Tarifs negocies'!$D$5:$D$404,0)),IFERROR(INDEX(Catalogue!$D$5:$D$304,MATCH($D1780,Catalogue!$A$5:$A$304,0))*(1-IFERROR(INDEX(Clients!$F$5:$F$204,MATCH($B1780,Clients!$A$5:$A$204,0)),0)),"")))</f>
        <v/>
      </c>
      <c r="I1780" s="18" t="str">
        <f aca="false">IF(OR($G1780="",$H1780=""),"",$G1780*$H1780)</f>
        <v/>
      </c>
      <c r="J1780" s="15"/>
      <c r="K1780" s="10"/>
    </row>
    <row r="1781" customFormat="false" ht="15" hidden="false" customHeight="false" outlineLevel="0" collapsed="false">
      <c r="A1781" s="15"/>
      <c r="B1781" s="10"/>
      <c r="C1781" s="16" t="str">
        <f aca="false">IF($B1781="","",IFERROR(INDEX(Clients!$B$5:$B$204,MATCH($B1781,Clients!$A$5:$A$204,0)),"Code client inconnu"))</f>
        <v/>
      </c>
      <c r="D1781" s="10"/>
      <c r="E1781" s="16" t="str">
        <f aca="false">IF($D1781="","",IFERROR(INDEX(Catalogue!$B$5:$B$304,MATCH($D1781,Catalogue!$A$5:$A$304,0)),"Code produit inconnu"))</f>
        <v/>
      </c>
      <c r="F1781" s="17" t="str">
        <f aca="false">IF($D1781="","",IFERROR(INDEX(Catalogue!$C$5:$C$304,MATCH($D1781,Catalogue!$A$5:$A$304,0)),""))</f>
        <v/>
      </c>
      <c r="G1781" s="10"/>
      <c r="H1781" s="18" t="str">
        <f aca="false">IF(OR($B1781="",$D1781=""),"",IFERROR(INDEX('Tarifs negocies'!$C$5:$C$404,MATCH($B1781&amp;"|"&amp;$D1781,'Tarifs negocies'!$D$5:$D$404,0)),IFERROR(INDEX(Catalogue!$D$5:$D$304,MATCH($D1781,Catalogue!$A$5:$A$304,0))*(1-IFERROR(INDEX(Clients!$F$5:$F$204,MATCH($B1781,Clients!$A$5:$A$204,0)),0)),"")))</f>
        <v/>
      </c>
      <c r="I1781" s="18" t="str">
        <f aca="false">IF(OR($G1781="",$H1781=""),"",$G1781*$H1781)</f>
        <v/>
      </c>
      <c r="J1781" s="15"/>
      <c r="K1781" s="10"/>
    </row>
    <row r="1782" customFormat="false" ht="15" hidden="false" customHeight="false" outlineLevel="0" collapsed="false">
      <c r="A1782" s="15"/>
      <c r="B1782" s="10"/>
      <c r="C1782" s="16" t="str">
        <f aca="false">IF($B1782="","",IFERROR(INDEX(Clients!$B$5:$B$204,MATCH($B1782,Clients!$A$5:$A$204,0)),"Code client inconnu"))</f>
        <v/>
      </c>
      <c r="D1782" s="10"/>
      <c r="E1782" s="16" t="str">
        <f aca="false">IF($D1782="","",IFERROR(INDEX(Catalogue!$B$5:$B$304,MATCH($D1782,Catalogue!$A$5:$A$304,0)),"Code produit inconnu"))</f>
        <v/>
      </c>
      <c r="F1782" s="17" t="str">
        <f aca="false">IF($D1782="","",IFERROR(INDEX(Catalogue!$C$5:$C$304,MATCH($D1782,Catalogue!$A$5:$A$304,0)),""))</f>
        <v/>
      </c>
      <c r="G1782" s="10"/>
      <c r="H1782" s="18" t="str">
        <f aca="false">IF(OR($B1782="",$D1782=""),"",IFERROR(INDEX('Tarifs negocies'!$C$5:$C$404,MATCH($B1782&amp;"|"&amp;$D1782,'Tarifs negocies'!$D$5:$D$404,0)),IFERROR(INDEX(Catalogue!$D$5:$D$304,MATCH($D1782,Catalogue!$A$5:$A$304,0))*(1-IFERROR(INDEX(Clients!$F$5:$F$204,MATCH($B1782,Clients!$A$5:$A$204,0)),0)),"")))</f>
        <v/>
      </c>
      <c r="I1782" s="18" t="str">
        <f aca="false">IF(OR($G1782="",$H1782=""),"",$G1782*$H1782)</f>
        <v/>
      </c>
      <c r="J1782" s="15"/>
      <c r="K1782" s="10"/>
    </row>
    <row r="1783" customFormat="false" ht="15" hidden="false" customHeight="false" outlineLevel="0" collapsed="false">
      <c r="A1783" s="15"/>
      <c r="B1783" s="10"/>
      <c r="C1783" s="16" t="str">
        <f aca="false">IF($B1783="","",IFERROR(INDEX(Clients!$B$5:$B$204,MATCH($B1783,Clients!$A$5:$A$204,0)),"Code client inconnu"))</f>
        <v/>
      </c>
      <c r="D1783" s="10"/>
      <c r="E1783" s="16" t="str">
        <f aca="false">IF($D1783="","",IFERROR(INDEX(Catalogue!$B$5:$B$304,MATCH($D1783,Catalogue!$A$5:$A$304,0)),"Code produit inconnu"))</f>
        <v/>
      </c>
      <c r="F1783" s="17" t="str">
        <f aca="false">IF($D1783="","",IFERROR(INDEX(Catalogue!$C$5:$C$304,MATCH($D1783,Catalogue!$A$5:$A$304,0)),""))</f>
        <v/>
      </c>
      <c r="G1783" s="10"/>
      <c r="H1783" s="18" t="str">
        <f aca="false">IF(OR($B1783="",$D1783=""),"",IFERROR(INDEX('Tarifs negocies'!$C$5:$C$404,MATCH($B1783&amp;"|"&amp;$D1783,'Tarifs negocies'!$D$5:$D$404,0)),IFERROR(INDEX(Catalogue!$D$5:$D$304,MATCH($D1783,Catalogue!$A$5:$A$304,0))*(1-IFERROR(INDEX(Clients!$F$5:$F$204,MATCH($B1783,Clients!$A$5:$A$204,0)),0)),"")))</f>
        <v/>
      </c>
      <c r="I1783" s="18" t="str">
        <f aca="false">IF(OR($G1783="",$H1783=""),"",$G1783*$H1783)</f>
        <v/>
      </c>
      <c r="J1783" s="15"/>
      <c r="K1783" s="10"/>
    </row>
    <row r="1784" customFormat="false" ht="15" hidden="false" customHeight="false" outlineLevel="0" collapsed="false">
      <c r="A1784" s="15"/>
      <c r="B1784" s="10"/>
      <c r="C1784" s="16" t="str">
        <f aca="false">IF($B1784="","",IFERROR(INDEX(Clients!$B$5:$B$204,MATCH($B1784,Clients!$A$5:$A$204,0)),"Code client inconnu"))</f>
        <v/>
      </c>
      <c r="D1784" s="10"/>
      <c r="E1784" s="16" t="str">
        <f aca="false">IF($D1784="","",IFERROR(INDEX(Catalogue!$B$5:$B$304,MATCH($D1784,Catalogue!$A$5:$A$304,0)),"Code produit inconnu"))</f>
        <v/>
      </c>
      <c r="F1784" s="17" t="str">
        <f aca="false">IF($D1784="","",IFERROR(INDEX(Catalogue!$C$5:$C$304,MATCH($D1784,Catalogue!$A$5:$A$304,0)),""))</f>
        <v/>
      </c>
      <c r="G1784" s="10"/>
      <c r="H1784" s="18" t="str">
        <f aca="false">IF(OR($B1784="",$D1784=""),"",IFERROR(INDEX('Tarifs negocies'!$C$5:$C$404,MATCH($B1784&amp;"|"&amp;$D1784,'Tarifs negocies'!$D$5:$D$404,0)),IFERROR(INDEX(Catalogue!$D$5:$D$304,MATCH($D1784,Catalogue!$A$5:$A$304,0))*(1-IFERROR(INDEX(Clients!$F$5:$F$204,MATCH($B1784,Clients!$A$5:$A$204,0)),0)),"")))</f>
        <v/>
      </c>
      <c r="I1784" s="18" t="str">
        <f aca="false">IF(OR($G1784="",$H1784=""),"",$G1784*$H1784)</f>
        <v/>
      </c>
      <c r="J1784" s="15"/>
      <c r="K1784" s="10"/>
    </row>
    <row r="1785" customFormat="false" ht="15" hidden="false" customHeight="false" outlineLevel="0" collapsed="false">
      <c r="A1785" s="15"/>
      <c r="B1785" s="10"/>
      <c r="C1785" s="16" t="str">
        <f aca="false">IF($B1785="","",IFERROR(INDEX(Clients!$B$5:$B$204,MATCH($B1785,Clients!$A$5:$A$204,0)),"Code client inconnu"))</f>
        <v/>
      </c>
      <c r="D1785" s="10"/>
      <c r="E1785" s="16" t="str">
        <f aca="false">IF($D1785="","",IFERROR(INDEX(Catalogue!$B$5:$B$304,MATCH($D1785,Catalogue!$A$5:$A$304,0)),"Code produit inconnu"))</f>
        <v/>
      </c>
      <c r="F1785" s="17" t="str">
        <f aca="false">IF($D1785="","",IFERROR(INDEX(Catalogue!$C$5:$C$304,MATCH($D1785,Catalogue!$A$5:$A$304,0)),""))</f>
        <v/>
      </c>
      <c r="G1785" s="10"/>
      <c r="H1785" s="18" t="str">
        <f aca="false">IF(OR($B1785="",$D1785=""),"",IFERROR(INDEX('Tarifs negocies'!$C$5:$C$404,MATCH($B1785&amp;"|"&amp;$D1785,'Tarifs negocies'!$D$5:$D$404,0)),IFERROR(INDEX(Catalogue!$D$5:$D$304,MATCH($D1785,Catalogue!$A$5:$A$304,0))*(1-IFERROR(INDEX(Clients!$F$5:$F$204,MATCH($B1785,Clients!$A$5:$A$204,0)),0)),"")))</f>
        <v/>
      </c>
      <c r="I1785" s="18" t="str">
        <f aca="false">IF(OR($G1785="",$H1785=""),"",$G1785*$H1785)</f>
        <v/>
      </c>
      <c r="J1785" s="15"/>
      <c r="K1785" s="10"/>
    </row>
    <row r="1786" customFormat="false" ht="15" hidden="false" customHeight="false" outlineLevel="0" collapsed="false">
      <c r="A1786" s="15"/>
      <c r="B1786" s="10"/>
      <c r="C1786" s="16" t="str">
        <f aca="false">IF($B1786="","",IFERROR(INDEX(Clients!$B$5:$B$204,MATCH($B1786,Clients!$A$5:$A$204,0)),"Code client inconnu"))</f>
        <v/>
      </c>
      <c r="D1786" s="10"/>
      <c r="E1786" s="16" t="str">
        <f aca="false">IF($D1786="","",IFERROR(INDEX(Catalogue!$B$5:$B$304,MATCH($D1786,Catalogue!$A$5:$A$304,0)),"Code produit inconnu"))</f>
        <v/>
      </c>
      <c r="F1786" s="17" t="str">
        <f aca="false">IF($D1786="","",IFERROR(INDEX(Catalogue!$C$5:$C$304,MATCH($D1786,Catalogue!$A$5:$A$304,0)),""))</f>
        <v/>
      </c>
      <c r="G1786" s="10"/>
      <c r="H1786" s="18" t="str">
        <f aca="false">IF(OR($B1786="",$D1786=""),"",IFERROR(INDEX('Tarifs negocies'!$C$5:$C$404,MATCH($B1786&amp;"|"&amp;$D1786,'Tarifs negocies'!$D$5:$D$404,0)),IFERROR(INDEX(Catalogue!$D$5:$D$304,MATCH($D1786,Catalogue!$A$5:$A$304,0))*(1-IFERROR(INDEX(Clients!$F$5:$F$204,MATCH($B1786,Clients!$A$5:$A$204,0)),0)),"")))</f>
        <v/>
      </c>
      <c r="I1786" s="18" t="str">
        <f aca="false">IF(OR($G1786="",$H1786=""),"",$G1786*$H1786)</f>
        <v/>
      </c>
      <c r="J1786" s="15"/>
      <c r="K1786" s="10"/>
    </row>
    <row r="1787" customFormat="false" ht="15" hidden="false" customHeight="false" outlineLevel="0" collapsed="false">
      <c r="A1787" s="15"/>
      <c r="B1787" s="10"/>
      <c r="C1787" s="16" t="str">
        <f aca="false">IF($B1787="","",IFERROR(INDEX(Clients!$B$5:$B$204,MATCH($B1787,Clients!$A$5:$A$204,0)),"Code client inconnu"))</f>
        <v/>
      </c>
      <c r="D1787" s="10"/>
      <c r="E1787" s="16" t="str">
        <f aca="false">IF($D1787="","",IFERROR(INDEX(Catalogue!$B$5:$B$304,MATCH($D1787,Catalogue!$A$5:$A$304,0)),"Code produit inconnu"))</f>
        <v/>
      </c>
      <c r="F1787" s="17" t="str">
        <f aca="false">IF($D1787="","",IFERROR(INDEX(Catalogue!$C$5:$C$304,MATCH($D1787,Catalogue!$A$5:$A$304,0)),""))</f>
        <v/>
      </c>
      <c r="G1787" s="10"/>
      <c r="H1787" s="18" t="str">
        <f aca="false">IF(OR($B1787="",$D1787=""),"",IFERROR(INDEX('Tarifs negocies'!$C$5:$C$404,MATCH($B1787&amp;"|"&amp;$D1787,'Tarifs negocies'!$D$5:$D$404,0)),IFERROR(INDEX(Catalogue!$D$5:$D$304,MATCH($D1787,Catalogue!$A$5:$A$304,0))*(1-IFERROR(INDEX(Clients!$F$5:$F$204,MATCH($B1787,Clients!$A$5:$A$204,0)),0)),"")))</f>
        <v/>
      </c>
      <c r="I1787" s="18" t="str">
        <f aca="false">IF(OR($G1787="",$H1787=""),"",$G1787*$H1787)</f>
        <v/>
      </c>
      <c r="J1787" s="15"/>
      <c r="K1787" s="10"/>
    </row>
    <row r="1788" customFormat="false" ht="15" hidden="false" customHeight="false" outlineLevel="0" collapsed="false">
      <c r="A1788" s="15"/>
      <c r="B1788" s="10"/>
      <c r="C1788" s="16" t="str">
        <f aca="false">IF($B1788="","",IFERROR(INDEX(Clients!$B$5:$B$204,MATCH($B1788,Clients!$A$5:$A$204,0)),"Code client inconnu"))</f>
        <v/>
      </c>
      <c r="D1788" s="10"/>
      <c r="E1788" s="16" t="str">
        <f aca="false">IF($D1788="","",IFERROR(INDEX(Catalogue!$B$5:$B$304,MATCH($D1788,Catalogue!$A$5:$A$304,0)),"Code produit inconnu"))</f>
        <v/>
      </c>
      <c r="F1788" s="17" t="str">
        <f aca="false">IF($D1788="","",IFERROR(INDEX(Catalogue!$C$5:$C$304,MATCH($D1788,Catalogue!$A$5:$A$304,0)),""))</f>
        <v/>
      </c>
      <c r="G1788" s="10"/>
      <c r="H1788" s="18" t="str">
        <f aca="false">IF(OR($B1788="",$D1788=""),"",IFERROR(INDEX('Tarifs negocies'!$C$5:$C$404,MATCH($B1788&amp;"|"&amp;$D1788,'Tarifs negocies'!$D$5:$D$404,0)),IFERROR(INDEX(Catalogue!$D$5:$D$304,MATCH($D1788,Catalogue!$A$5:$A$304,0))*(1-IFERROR(INDEX(Clients!$F$5:$F$204,MATCH($B1788,Clients!$A$5:$A$204,0)),0)),"")))</f>
        <v/>
      </c>
      <c r="I1788" s="18" t="str">
        <f aca="false">IF(OR($G1788="",$H1788=""),"",$G1788*$H1788)</f>
        <v/>
      </c>
      <c r="J1788" s="15"/>
      <c r="K1788" s="10"/>
    </row>
    <row r="1789" customFormat="false" ht="15" hidden="false" customHeight="false" outlineLevel="0" collapsed="false">
      <c r="A1789" s="15"/>
      <c r="B1789" s="10"/>
      <c r="C1789" s="16" t="str">
        <f aca="false">IF($B1789="","",IFERROR(INDEX(Clients!$B$5:$B$204,MATCH($B1789,Clients!$A$5:$A$204,0)),"Code client inconnu"))</f>
        <v/>
      </c>
      <c r="D1789" s="10"/>
      <c r="E1789" s="16" t="str">
        <f aca="false">IF($D1789="","",IFERROR(INDEX(Catalogue!$B$5:$B$304,MATCH($D1789,Catalogue!$A$5:$A$304,0)),"Code produit inconnu"))</f>
        <v/>
      </c>
      <c r="F1789" s="17" t="str">
        <f aca="false">IF($D1789="","",IFERROR(INDEX(Catalogue!$C$5:$C$304,MATCH($D1789,Catalogue!$A$5:$A$304,0)),""))</f>
        <v/>
      </c>
      <c r="G1789" s="10"/>
      <c r="H1789" s="18" t="str">
        <f aca="false">IF(OR($B1789="",$D1789=""),"",IFERROR(INDEX('Tarifs negocies'!$C$5:$C$404,MATCH($B1789&amp;"|"&amp;$D1789,'Tarifs negocies'!$D$5:$D$404,0)),IFERROR(INDEX(Catalogue!$D$5:$D$304,MATCH($D1789,Catalogue!$A$5:$A$304,0))*(1-IFERROR(INDEX(Clients!$F$5:$F$204,MATCH($B1789,Clients!$A$5:$A$204,0)),0)),"")))</f>
        <v/>
      </c>
      <c r="I1789" s="18" t="str">
        <f aca="false">IF(OR($G1789="",$H1789=""),"",$G1789*$H1789)</f>
        <v/>
      </c>
      <c r="J1789" s="15"/>
      <c r="K1789" s="10"/>
    </row>
    <row r="1790" customFormat="false" ht="15" hidden="false" customHeight="false" outlineLevel="0" collapsed="false">
      <c r="A1790" s="15"/>
      <c r="B1790" s="10"/>
      <c r="C1790" s="16" t="str">
        <f aca="false">IF($B1790="","",IFERROR(INDEX(Clients!$B$5:$B$204,MATCH($B1790,Clients!$A$5:$A$204,0)),"Code client inconnu"))</f>
        <v/>
      </c>
      <c r="D1790" s="10"/>
      <c r="E1790" s="16" t="str">
        <f aca="false">IF($D1790="","",IFERROR(INDEX(Catalogue!$B$5:$B$304,MATCH($D1790,Catalogue!$A$5:$A$304,0)),"Code produit inconnu"))</f>
        <v/>
      </c>
      <c r="F1790" s="17" t="str">
        <f aca="false">IF($D1790="","",IFERROR(INDEX(Catalogue!$C$5:$C$304,MATCH($D1790,Catalogue!$A$5:$A$304,0)),""))</f>
        <v/>
      </c>
      <c r="G1790" s="10"/>
      <c r="H1790" s="18" t="str">
        <f aca="false">IF(OR($B1790="",$D1790=""),"",IFERROR(INDEX('Tarifs negocies'!$C$5:$C$404,MATCH($B1790&amp;"|"&amp;$D1790,'Tarifs negocies'!$D$5:$D$404,0)),IFERROR(INDEX(Catalogue!$D$5:$D$304,MATCH($D1790,Catalogue!$A$5:$A$304,0))*(1-IFERROR(INDEX(Clients!$F$5:$F$204,MATCH($B1790,Clients!$A$5:$A$204,0)),0)),"")))</f>
        <v/>
      </c>
      <c r="I1790" s="18" t="str">
        <f aca="false">IF(OR($G1790="",$H1790=""),"",$G1790*$H1790)</f>
        <v/>
      </c>
      <c r="J1790" s="15"/>
      <c r="K1790" s="10"/>
    </row>
    <row r="1791" customFormat="false" ht="15" hidden="false" customHeight="false" outlineLevel="0" collapsed="false">
      <c r="A1791" s="15"/>
      <c r="B1791" s="10"/>
      <c r="C1791" s="16" t="str">
        <f aca="false">IF($B1791="","",IFERROR(INDEX(Clients!$B$5:$B$204,MATCH($B1791,Clients!$A$5:$A$204,0)),"Code client inconnu"))</f>
        <v/>
      </c>
      <c r="D1791" s="10"/>
      <c r="E1791" s="16" t="str">
        <f aca="false">IF($D1791="","",IFERROR(INDEX(Catalogue!$B$5:$B$304,MATCH($D1791,Catalogue!$A$5:$A$304,0)),"Code produit inconnu"))</f>
        <v/>
      </c>
      <c r="F1791" s="17" t="str">
        <f aca="false">IF($D1791="","",IFERROR(INDEX(Catalogue!$C$5:$C$304,MATCH($D1791,Catalogue!$A$5:$A$304,0)),""))</f>
        <v/>
      </c>
      <c r="G1791" s="10"/>
      <c r="H1791" s="18" t="str">
        <f aca="false">IF(OR($B1791="",$D1791=""),"",IFERROR(INDEX('Tarifs negocies'!$C$5:$C$404,MATCH($B1791&amp;"|"&amp;$D1791,'Tarifs negocies'!$D$5:$D$404,0)),IFERROR(INDEX(Catalogue!$D$5:$D$304,MATCH($D1791,Catalogue!$A$5:$A$304,0))*(1-IFERROR(INDEX(Clients!$F$5:$F$204,MATCH($B1791,Clients!$A$5:$A$204,0)),0)),"")))</f>
        <v/>
      </c>
      <c r="I1791" s="18" t="str">
        <f aca="false">IF(OR($G1791="",$H1791=""),"",$G1791*$H1791)</f>
        <v/>
      </c>
      <c r="J1791" s="15"/>
      <c r="K1791" s="10"/>
    </row>
    <row r="1792" customFormat="false" ht="15" hidden="false" customHeight="false" outlineLevel="0" collapsed="false">
      <c r="A1792" s="15"/>
      <c r="B1792" s="10"/>
      <c r="C1792" s="16" t="str">
        <f aca="false">IF($B1792="","",IFERROR(INDEX(Clients!$B$5:$B$204,MATCH($B1792,Clients!$A$5:$A$204,0)),"Code client inconnu"))</f>
        <v/>
      </c>
      <c r="D1792" s="10"/>
      <c r="E1792" s="16" t="str">
        <f aca="false">IF($D1792="","",IFERROR(INDEX(Catalogue!$B$5:$B$304,MATCH($D1792,Catalogue!$A$5:$A$304,0)),"Code produit inconnu"))</f>
        <v/>
      </c>
      <c r="F1792" s="17" t="str">
        <f aca="false">IF($D1792="","",IFERROR(INDEX(Catalogue!$C$5:$C$304,MATCH($D1792,Catalogue!$A$5:$A$304,0)),""))</f>
        <v/>
      </c>
      <c r="G1792" s="10"/>
      <c r="H1792" s="18" t="str">
        <f aca="false">IF(OR($B1792="",$D1792=""),"",IFERROR(INDEX('Tarifs negocies'!$C$5:$C$404,MATCH($B1792&amp;"|"&amp;$D1792,'Tarifs negocies'!$D$5:$D$404,0)),IFERROR(INDEX(Catalogue!$D$5:$D$304,MATCH($D1792,Catalogue!$A$5:$A$304,0))*(1-IFERROR(INDEX(Clients!$F$5:$F$204,MATCH($B1792,Clients!$A$5:$A$204,0)),0)),"")))</f>
        <v/>
      </c>
      <c r="I1792" s="18" t="str">
        <f aca="false">IF(OR($G1792="",$H1792=""),"",$G1792*$H1792)</f>
        <v/>
      </c>
      <c r="J1792" s="15"/>
      <c r="K1792" s="10"/>
    </row>
    <row r="1793" customFormat="false" ht="15" hidden="false" customHeight="false" outlineLevel="0" collapsed="false">
      <c r="A1793" s="15"/>
      <c r="B1793" s="10"/>
      <c r="C1793" s="16" t="str">
        <f aca="false">IF($B1793="","",IFERROR(INDEX(Clients!$B$5:$B$204,MATCH($B1793,Clients!$A$5:$A$204,0)),"Code client inconnu"))</f>
        <v/>
      </c>
      <c r="D1793" s="10"/>
      <c r="E1793" s="16" t="str">
        <f aca="false">IF($D1793="","",IFERROR(INDEX(Catalogue!$B$5:$B$304,MATCH($D1793,Catalogue!$A$5:$A$304,0)),"Code produit inconnu"))</f>
        <v/>
      </c>
      <c r="F1793" s="17" t="str">
        <f aca="false">IF($D1793="","",IFERROR(INDEX(Catalogue!$C$5:$C$304,MATCH($D1793,Catalogue!$A$5:$A$304,0)),""))</f>
        <v/>
      </c>
      <c r="G1793" s="10"/>
      <c r="H1793" s="18" t="str">
        <f aca="false">IF(OR($B1793="",$D1793=""),"",IFERROR(INDEX('Tarifs negocies'!$C$5:$C$404,MATCH($B1793&amp;"|"&amp;$D1793,'Tarifs negocies'!$D$5:$D$404,0)),IFERROR(INDEX(Catalogue!$D$5:$D$304,MATCH($D1793,Catalogue!$A$5:$A$304,0))*(1-IFERROR(INDEX(Clients!$F$5:$F$204,MATCH($B1793,Clients!$A$5:$A$204,0)),0)),"")))</f>
        <v/>
      </c>
      <c r="I1793" s="18" t="str">
        <f aca="false">IF(OR($G1793="",$H1793=""),"",$G1793*$H1793)</f>
        <v/>
      </c>
      <c r="J1793" s="15"/>
      <c r="K1793" s="10"/>
    </row>
    <row r="1794" customFormat="false" ht="15" hidden="false" customHeight="false" outlineLevel="0" collapsed="false">
      <c r="A1794" s="15"/>
      <c r="B1794" s="10"/>
      <c r="C1794" s="16" t="str">
        <f aca="false">IF($B1794="","",IFERROR(INDEX(Clients!$B$5:$B$204,MATCH($B1794,Clients!$A$5:$A$204,0)),"Code client inconnu"))</f>
        <v/>
      </c>
      <c r="D1794" s="10"/>
      <c r="E1794" s="16" t="str">
        <f aca="false">IF($D1794="","",IFERROR(INDEX(Catalogue!$B$5:$B$304,MATCH($D1794,Catalogue!$A$5:$A$304,0)),"Code produit inconnu"))</f>
        <v/>
      </c>
      <c r="F1794" s="17" t="str">
        <f aca="false">IF($D1794="","",IFERROR(INDEX(Catalogue!$C$5:$C$304,MATCH($D1794,Catalogue!$A$5:$A$304,0)),""))</f>
        <v/>
      </c>
      <c r="G1794" s="10"/>
      <c r="H1794" s="18" t="str">
        <f aca="false">IF(OR($B1794="",$D1794=""),"",IFERROR(INDEX('Tarifs negocies'!$C$5:$C$404,MATCH($B1794&amp;"|"&amp;$D1794,'Tarifs negocies'!$D$5:$D$404,0)),IFERROR(INDEX(Catalogue!$D$5:$D$304,MATCH($D1794,Catalogue!$A$5:$A$304,0))*(1-IFERROR(INDEX(Clients!$F$5:$F$204,MATCH($B1794,Clients!$A$5:$A$204,0)),0)),"")))</f>
        <v/>
      </c>
      <c r="I1794" s="18" t="str">
        <f aca="false">IF(OR($G1794="",$H1794=""),"",$G1794*$H1794)</f>
        <v/>
      </c>
      <c r="J1794" s="15"/>
      <c r="K1794" s="10"/>
    </row>
    <row r="1795" customFormat="false" ht="15" hidden="false" customHeight="false" outlineLevel="0" collapsed="false">
      <c r="A1795" s="15"/>
      <c r="B1795" s="10"/>
      <c r="C1795" s="16" t="str">
        <f aca="false">IF($B1795="","",IFERROR(INDEX(Clients!$B$5:$B$204,MATCH($B1795,Clients!$A$5:$A$204,0)),"Code client inconnu"))</f>
        <v/>
      </c>
      <c r="D1795" s="10"/>
      <c r="E1795" s="16" t="str">
        <f aca="false">IF($D1795="","",IFERROR(INDEX(Catalogue!$B$5:$B$304,MATCH($D1795,Catalogue!$A$5:$A$304,0)),"Code produit inconnu"))</f>
        <v/>
      </c>
      <c r="F1795" s="17" t="str">
        <f aca="false">IF($D1795="","",IFERROR(INDEX(Catalogue!$C$5:$C$304,MATCH($D1795,Catalogue!$A$5:$A$304,0)),""))</f>
        <v/>
      </c>
      <c r="G1795" s="10"/>
      <c r="H1795" s="18" t="str">
        <f aca="false">IF(OR($B1795="",$D1795=""),"",IFERROR(INDEX('Tarifs negocies'!$C$5:$C$404,MATCH($B1795&amp;"|"&amp;$D1795,'Tarifs negocies'!$D$5:$D$404,0)),IFERROR(INDEX(Catalogue!$D$5:$D$304,MATCH($D1795,Catalogue!$A$5:$A$304,0))*(1-IFERROR(INDEX(Clients!$F$5:$F$204,MATCH($B1795,Clients!$A$5:$A$204,0)),0)),"")))</f>
        <v/>
      </c>
      <c r="I1795" s="18" t="str">
        <f aca="false">IF(OR($G1795="",$H1795=""),"",$G1795*$H1795)</f>
        <v/>
      </c>
      <c r="J1795" s="15"/>
      <c r="K1795" s="10"/>
    </row>
    <row r="1796" customFormat="false" ht="15" hidden="false" customHeight="false" outlineLevel="0" collapsed="false">
      <c r="A1796" s="15"/>
      <c r="B1796" s="10"/>
      <c r="C1796" s="16" t="str">
        <f aca="false">IF($B1796="","",IFERROR(INDEX(Clients!$B$5:$B$204,MATCH($B1796,Clients!$A$5:$A$204,0)),"Code client inconnu"))</f>
        <v/>
      </c>
      <c r="D1796" s="10"/>
      <c r="E1796" s="16" t="str">
        <f aca="false">IF($D1796="","",IFERROR(INDEX(Catalogue!$B$5:$B$304,MATCH($D1796,Catalogue!$A$5:$A$304,0)),"Code produit inconnu"))</f>
        <v/>
      </c>
      <c r="F1796" s="17" t="str">
        <f aca="false">IF($D1796="","",IFERROR(INDEX(Catalogue!$C$5:$C$304,MATCH($D1796,Catalogue!$A$5:$A$304,0)),""))</f>
        <v/>
      </c>
      <c r="G1796" s="10"/>
      <c r="H1796" s="18" t="str">
        <f aca="false">IF(OR($B1796="",$D1796=""),"",IFERROR(INDEX('Tarifs negocies'!$C$5:$C$404,MATCH($B1796&amp;"|"&amp;$D1796,'Tarifs negocies'!$D$5:$D$404,0)),IFERROR(INDEX(Catalogue!$D$5:$D$304,MATCH($D1796,Catalogue!$A$5:$A$304,0))*(1-IFERROR(INDEX(Clients!$F$5:$F$204,MATCH($B1796,Clients!$A$5:$A$204,0)),0)),"")))</f>
        <v/>
      </c>
      <c r="I1796" s="18" t="str">
        <f aca="false">IF(OR($G1796="",$H1796=""),"",$G1796*$H1796)</f>
        <v/>
      </c>
      <c r="J1796" s="15"/>
      <c r="K1796" s="10"/>
    </row>
    <row r="1797" customFormat="false" ht="15" hidden="false" customHeight="false" outlineLevel="0" collapsed="false">
      <c r="A1797" s="15"/>
      <c r="B1797" s="10"/>
      <c r="C1797" s="16" t="str">
        <f aca="false">IF($B1797="","",IFERROR(INDEX(Clients!$B$5:$B$204,MATCH($B1797,Clients!$A$5:$A$204,0)),"Code client inconnu"))</f>
        <v/>
      </c>
      <c r="D1797" s="10"/>
      <c r="E1797" s="16" t="str">
        <f aca="false">IF($D1797="","",IFERROR(INDEX(Catalogue!$B$5:$B$304,MATCH($D1797,Catalogue!$A$5:$A$304,0)),"Code produit inconnu"))</f>
        <v/>
      </c>
      <c r="F1797" s="17" t="str">
        <f aca="false">IF($D1797="","",IFERROR(INDEX(Catalogue!$C$5:$C$304,MATCH($D1797,Catalogue!$A$5:$A$304,0)),""))</f>
        <v/>
      </c>
      <c r="G1797" s="10"/>
      <c r="H1797" s="18" t="str">
        <f aca="false">IF(OR($B1797="",$D1797=""),"",IFERROR(INDEX('Tarifs negocies'!$C$5:$C$404,MATCH($B1797&amp;"|"&amp;$D1797,'Tarifs negocies'!$D$5:$D$404,0)),IFERROR(INDEX(Catalogue!$D$5:$D$304,MATCH($D1797,Catalogue!$A$5:$A$304,0))*(1-IFERROR(INDEX(Clients!$F$5:$F$204,MATCH($B1797,Clients!$A$5:$A$204,0)),0)),"")))</f>
        <v/>
      </c>
      <c r="I1797" s="18" t="str">
        <f aca="false">IF(OR($G1797="",$H1797=""),"",$G1797*$H1797)</f>
        <v/>
      </c>
      <c r="J1797" s="15"/>
      <c r="K1797" s="10"/>
    </row>
    <row r="1798" customFormat="false" ht="15" hidden="false" customHeight="false" outlineLevel="0" collapsed="false">
      <c r="A1798" s="15"/>
      <c r="B1798" s="10"/>
      <c r="C1798" s="16" t="str">
        <f aca="false">IF($B1798="","",IFERROR(INDEX(Clients!$B$5:$B$204,MATCH($B1798,Clients!$A$5:$A$204,0)),"Code client inconnu"))</f>
        <v/>
      </c>
      <c r="D1798" s="10"/>
      <c r="E1798" s="16" t="str">
        <f aca="false">IF($D1798="","",IFERROR(INDEX(Catalogue!$B$5:$B$304,MATCH($D1798,Catalogue!$A$5:$A$304,0)),"Code produit inconnu"))</f>
        <v/>
      </c>
      <c r="F1798" s="17" t="str">
        <f aca="false">IF($D1798="","",IFERROR(INDEX(Catalogue!$C$5:$C$304,MATCH($D1798,Catalogue!$A$5:$A$304,0)),""))</f>
        <v/>
      </c>
      <c r="G1798" s="10"/>
      <c r="H1798" s="18" t="str">
        <f aca="false">IF(OR($B1798="",$D1798=""),"",IFERROR(INDEX('Tarifs negocies'!$C$5:$C$404,MATCH($B1798&amp;"|"&amp;$D1798,'Tarifs negocies'!$D$5:$D$404,0)),IFERROR(INDEX(Catalogue!$D$5:$D$304,MATCH($D1798,Catalogue!$A$5:$A$304,0))*(1-IFERROR(INDEX(Clients!$F$5:$F$204,MATCH($B1798,Clients!$A$5:$A$204,0)),0)),"")))</f>
        <v/>
      </c>
      <c r="I1798" s="18" t="str">
        <f aca="false">IF(OR($G1798="",$H1798=""),"",$G1798*$H1798)</f>
        <v/>
      </c>
      <c r="J1798" s="15"/>
      <c r="K1798" s="10"/>
    </row>
    <row r="1799" customFormat="false" ht="15" hidden="false" customHeight="false" outlineLevel="0" collapsed="false">
      <c r="A1799" s="15"/>
      <c r="B1799" s="10"/>
      <c r="C1799" s="16" t="str">
        <f aca="false">IF($B1799="","",IFERROR(INDEX(Clients!$B$5:$B$204,MATCH($B1799,Clients!$A$5:$A$204,0)),"Code client inconnu"))</f>
        <v/>
      </c>
      <c r="D1799" s="10"/>
      <c r="E1799" s="16" t="str">
        <f aca="false">IF($D1799="","",IFERROR(INDEX(Catalogue!$B$5:$B$304,MATCH($D1799,Catalogue!$A$5:$A$304,0)),"Code produit inconnu"))</f>
        <v/>
      </c>
      <c r="F1799" s="17" t="str">
        <f aca="false">IF($D1799="","",IFERROR(INDEX(Catalogue!$C$5:$C$304,MATCH($D1799,Catalogue!$A$5:$A$304,0)),""))</f>
        <v/>
      </c>
      <c r="G1799" s="10"/>
      <c r="H1799" s="18" t="str">
        <f aca="false">IF(OR($B1799="",$D1799=""),"",IFERROR(INDEX('Tarifs negocies'!$C$5:$C$404,MATCH($B1799&amp;"|"&amp;$D1799,'Tarifs negocies'!$D$5:$D$404,0)),IFERROR(INDEX(Catalogue!$D$5:$D$304,MATCH($D1799,Catalogue!$A$5:$A$304,0))*(1-IFERROR(INDEX(Clients!$F$5:$F$204,MATCH($B1799,Clients!$A$5:$A$204,0)),0)),"")))</f>
        <v/>
      </c>
      <c r="I1799" s="18" t="str">
        <f aca="false">IF(OR($G1799="",$H1799=""),"",$G1799*$H1799)</f>
        <v/>
      </c>
      <c r="J1799" s="15"/>
      <c r="K1799" s="10"/>
    </row>
    <row r="1800" customFormat="false" ht="15" hidden="false" customHeight="false" outlineLevel="0" collapsed="false">
      <c r="A1800" s="15"/>
      <c r="B1800" s="10"/>
      <c r="C1800" s="16" t="str">
        <f aca="false">IF($B1800="","",IFERROR(INDEX(Clients!$B$5:$B$204,MATCH($B1800,Clients!$A$5:$A$204,0)),"Code client inconnu"))</f>
        <v/>
      </c>
      <c r="D1800" s="10"/>
      <c r="E1800" s="16" t="str">
        <f aca="false">IF($D1800="","",IFERROR(INDEX(Catalogue!$B$5:$B$304,MATCH($D1800,Catalogue!$A$5:$A$304,0)),"Code produit inconnu"))</f>
        <v/>
      </c>
      <c r="F1800" s="17" t="str">
        <f aca="false">IF($D1800="","",IFERROR(INDEX(Catalogue!$C$5:$C$304,MATCH($D1800,Catalogue!$A$5:$A$304,0)),""))</f>
        <v/>
      </c>
      <c r="G1800" s="10"/>
      <c r="H1800" s="18" t="str">
        <f aca="false">IF(OR($B1800="",$D1800=""),"",IFERROR(INDEX('Tarifs negocies'!$C$5:$C$404,MATCH($B1800&amp;"|"&amp;$D1800,'Tarifs negocies'!$D$5:$D$404,0)),IFERROR(INDEX(Catalogue!$D$5:$D$304,MATCH($D1800,Catalogue!$A$5:$A$304,0))*(1-IFERROR(INDEX(Clients!$F$5:$F$204,MATCH($B1800,Clients!$A$5:$A$204,0)),0)),"")))</f>
        <v/>
      </c>
      <c r="I1800" s="18" t="str">
        <f aca="false">IF(OR($G1800="",$H1800=""),"",$G1800*$H1800)</f>
        <v/>
      </c>
      <c r="J1800" s="15"/>
      <c r="K1800" s="10"/>
    </row>
    <row r="1801" customFormat="false" ht="15" hidden="false" customHeight="false" outlineLevel="0" collapsed="false">
      <c r="A1801" s="15"/>
      <c r="B1801" s="10"/>
      <c r="C1801" s="16" t="str">
        <f aca="false">IF($B1801="","",IFERROR(INDEX(Clients!$B$5:$B$204,MATCH($B1801,Clients!$A$5:$A$204,0)),"Code client inconnu"))</f>
        <v/>
      </c>
      <c r="D1801" s="10"/>
      <c r="E1801" s="16" t="str">
        <f aca="false">IF($D1801="","",IFERROR(INDEX(Catalogue!$B$5:$B$304,MATCH($D1801,Catalogue!$A$5:$A$304,0)),"Code produit inconnu"))</f>
        <v/>
      </c>
      <c r="F1801" s="17" t="str">
        <f aca="false">IF($D1801="","",IFERROR(INDEX(Catalogue!$C$5:$C$304,MATCH($D1801,Catalogue!$A$5:$A$304,0)),""))</f>
        <v/>
      </c>
      <c r="G1801" s="10"/>
      <c r="H1801" s="18" t="str">
        <f aca="false">IF(OR($B1801="",$D1801=""),"",IFERROR(INDEX('Tarifs negocies'!$C$5:$C$404,MATCH($B1801&amp;"|"&amp;$D1801,'Tarifs negocies'!$D$5:$D$404,0)),IFERROR(INDEX(Catalogue!$D$5:$D$304,MATCH($D1801,Catalogue!$A$5:$A$304,0))*(1-IFERROR(INDEX(Clients!$F$5:$F$204,MATCH($B1801,Clients!$A$5:$A$204,0)),0)),"")))</f>
        <v/>
      </c>
      <c r="I1801" s="18" t="str">
        <f aca="false">IF(OR($G1801="",$H1801=""),"",$G1801*$H1801)</f>
        <v/>
      </c>
      <c r="J1801" s="15"/>
      <c r="K1801" s="10"/>
    </row>
    <row r="1802" customFormat="false" ht="15" hidden="false" customHeight="false" outlineLevel="0" collapsed="false">
      <c r="A1802" s="15"/>
      <c r="B1802" s="10"/>
      <c r="C1802" s="16" t="str">
        <f aca="false">IF($B1802="","",IFERROR(INDEX(Clients!$B$5:$B$204,MATCH($B1802,Clients!$A$5:$A$204,0)),"Code client inconnu"))</f>
        <v/>
      </c>
      <c r="D1802" s="10"/>
      <c r="E1802" s="16" t="str">
        <f aca="false">IF($D1802="","",IFERROR(INDEX(Catalogue!$B$5:$B$304,MATCH($D1802,Catalogue!$A$5:$A$304,0)),"Code produit inconnu"))</f>
        <v/>
      </c>
      <c r="F1802" s="17" t="str">
        <f aca="false">IF($D1802="","",IFERROR(INDEX(Catalogue!$C$5:$C$304,MATCH($D1802,Catalogue!$A$5:$A$304,0)),""))</f>
        <v/>
      </c>
      <c r="G1802" s="10"/>
      <c r="H1802" s="18" t="str">
        <f aca="false">IF(OR($B1802="",$D1802=""),"",IFERROR(INDEX('Tarifs negocies'!$C$5:$C$404,MATCH($B1802&amp;"|"&amp;$D1802,'Tarifs negocies'!$D$5:$D$404,0)),IFERROR(INDEX(Catalogue!$D$5:$D$304,MATCH($D1802,Catalogue!$A$5:$A$304,0))*(1-IFERROR(INDEX(Clients!$F$5:$F$204,MATCH($B1802,Clients!$A$5:$A$204,0)),0)),"")))</f>
        <v/>
      </c>
      <c r="I1802" s="18" t="str">
        <f aca="false">IF(OR($G1802="",$H1802=""),"",$G1802*$H1802)</f>
        <v/>
      </c>
      <c r="J1802" s="15"/>
      <c r="K1802" s="10"/>
    </row>
    <row r="1803" customFormat="false" ht="15" hidden="false" customHeight="false" outlineLevel="0" collapsed="false">
      <c r="A1803" s="15"/>
      <c r="B1803" s="10"/>
      <c r="C1803" s="16" t="str">
        <f aca="false">IF($B1803="","",IFERROR(INDEX(Clients!$B$5:$B$204,MATCH($B1803,Clients!$A$5:$A$204,0)),"Code client inconnu"))</f>
        <v/>
      </c>
      <c r="D1803" s="10"/>
      <c r="E1803" s="16" t="str">
        <f aca="false">IF($D1803="","",IFERROR(INDEX(Catalogue!$B$5:$B$304,MATCH($D1803,Catalogue!$A$5:$A$304,0)),"Code produit inconnu"))</f>
        <v/>
      </c>
      <c r="F1803" s="17" t="str">
        <f aca="false">IF($D1803="","",IFERROR(INDEX(Catalogue!$C$5:$C$304,MATCH($D1803,Catalogue!$A$5:$A$304,0)),""))</f>
        <v/>
      </c>
      <c r="G1803" s="10"/>
      <c r="H1803" s="18" t="str">
        <f aca="false">IF(OR($B1803="",$D1803=""),"",IFERROR(INDEX('Tarifs negocies'!$C$5:$C$404,MATCH($B1803&amp;"|"&amp;$D1803,'Tarifs negocies'!$D$5:$D$404,0)),IFERROR(INDEX(Catalogue!$D$5:$D$304,MATCH($D1803,Catalogue!$A$5:$A$304,0))*(1-IFERROR(INDEX(Clients!$F$5:$F$204,MATCH($B1803,Clients!$A$5:$A$204,0)),0)),"")))</f>
        <v/>
      </c>
      <c r="I1803" s="18" t="str">
        <f aca="false">IF(OR($G1803="",$H1803=""),"",$G1803*$H1803)</f>
        <v/>
      </c>
      <c r="J1803" s="15"/>
      <c r="K1803" s="10"/>
    </row>
    <row r="1804" customFormat="false" ht="15" hidden="false" customHeight="false" outlineLevel="0" collapsed="false">
      <c r="A1804" s="15"/>
      <c r="B1804" s="10"/>
      <c r="C1804" s="16" t="str">
        <f aca="false">IF($B1804="","",IFERROR(INDEX(Clients!$B$5:$B$204,MATCH($B1804,Clients!$A$5:$A$204,0)),"Code client inconnu"))</f>
        <v/>
      </c>
      <c r="D1804" s="10"/>
      <c r="E1804" s="16" t="str">
        <f aca="false">IF($D1804="","",IFERROR(INDEX(Catalogue!$B$5:$B$304,MATCH($D1804,Catalogue!$A$5:$A$304,0)),"Code produit inconnu"))</f>
        <v/>
      </c>
      <c r="F1804" s="17" t="str">
        <f aca="false">IF($D1804="","",IFERROR(INDEX(Catalogue!$C$5:$C$304,MATCH($D1804,Catalogue!$A$5:$A$304,0)),""))</f>
        <v/>
      </c>
      <c r="G1804" s="10"/>
      <c r="H1804" s="18" t="str">
        <f aca="false">IF(OR($B1804="",$D1804=""),"",IFERROR(INDEX('Tarifs negocies'!$C$5:$C$404,MATCH($B1804&amp;"|"&amp;$D1804,'Tarifs negocies'!$D$5:$D$404,0)),IFERROR(INDEX(Catalogue!$D$5:$D$304,MATCH($D1804,Catalogue!$A$5:$A$304,0))*(1-IFERROR(INDEX(Clients!$F$5:$F$204,MATCH($B1804,Clients!$A$5:$A$204,0)),0)),"")))</f>
        <v/>
      </c>
      <c r="I1804" s="18" t="str">
        <f aca="false">IF(OR($G1804="",$H1804=""),"",$G1804*$H1804)</f>
        <v/>
      </c>
      <c r="J1804" s="15"/>
      <c r="K1804" s="10"/>
    </row>
    <row r="1805" customFormat="false" ht="15" hidden="false" customHeight="false" outlineLevel="0" collapsed="false">
      <c r="A1805" s="15"/>
      <c r="B1805" s="10"/>
      <c r="C1805" s="16" t="str">
        <f aca="false">IF($B1805="","",IFERROR(INDEX(Clients!$B$5:$B$204,MATCH($B1805,Clients!$A$5:$A$204,0)),"Code client inconnu"))</f>
        <v/>
      </c>
      <c r="D1805" s="10"/>
      <c r="E1805" s="16" t="str">
        <f aca="false">IF($D1805="","",IFERROR(INDEX(Catalogue!$B$5:$B$304,MATCH($D1805,Catalogue!$A$5:$A$304,0)),"Code produit inconnu"))</f>
        <v/>
      </c>
      <c r="F1805" s="17" t="str">
        <f aca="false">IF($D1805="","",IFERROR(INDEX(Catalogue!$C$5:$C$304,MATCH($D1805,Catalogue!$A$5:$A$304,0)),""))</f>
        <v/>
      </c>
      <c r="G1805" s="10"/>
      <c r="H1805" s="18" t="str">
        <f aca="false">IF(OR($B1805="",$D1805=""),"",IFERROR(INDEX('Tarifs negocies'!$C$5:$C$404,MATCH($B1805&amp;"|"&amp;$D1805,'Tarifs negocies'!$D$5:$D$404,0)),IFERROR(INDEX(Catalogue!$D$5:$D$304,MATCH($D1805,Catalogue!$A$5:$A$304,0))*(1-IFERROR(INDEX(Clients!$F$5:$F$204,MATCH($B1805,Clients!$A$5:$A$204,0)),0)),"")))</f>
        <v/>
      </c>
      <c r="I1805" s="18" t="str">
        <f aca="false">IF(OR($G1805="",$H1805=""),"",$G1805*$H1805)</f>
        <v/>
      </c>
      <c r="J1805" s="15"/>
      <c r="K1805" s="10"/>
    </row>
    <row r="1806" customFormat="false" ht="15" hidden="false" customHeight="false" outlineLevel="0" collapsed="false">
      <c r="A1806" s="15"/>
      <c r="B1806" s="10"/>
      <c r="C1806" s="16" t="str">
        <f aca="false">IF($B1806="","",IFERROR(INDEX(Clients!$B$5:$B$204,MATCH($B1806,Clients!$A$5:$A$204,0)),"Code client inconnu"))</f>
        <v/>
      </c>
      <c r="D1806" s="10"/>
      <c r="E1806" s="16" t="str">
        <f aca="false">IF($D1806="","",IFERROR(INDEX(Catalogue!$B$5:$B$304,MATCH($D1806,Catalogue!$A$5:$A$304,0)),"Code produit inconnu"))</f>
        <v/>
      </c>
      <c r="F1806" s="17" t="str">
        <f aca="false">IF($D1806="","",IFERROR(INDEX(Catalogue!$C$5:$C$304,MATCH($D1806,Catalogue!$A$5:$A$304,0)),""))</f>
        <v/>
      </c>
      <c r="G1806" s="10"/>
      <c r="H1806" s="18" t="str">
        <f aca="false">IF(OR($B1806="",$D1806=""),"",IFERROR(INDEX('Tarifs negocies'!$C$5:$C$404,MATCH($B1806&amp;"|"&amp;$D1806,'Tarifs negocies'!$D$5:$D$404,0)),IFERROR(INDEX(Catalogue!$D$5:$D$304,MATCH($D1806,Catalogue!$A$5:$A$304,0))*(1-IFERROR(INDEX(Clients!$F$5:$F$204,MATCH($B1806,Clients!$A$5:$A$204,0)),0)),"")))</f>
        <v/>
      </c>
      <c r="I1806" s="18" t="str">
        <f aca="false">IF(OR($G1806="",$H1806=""),"",$G1806*$H1806)</f>
        <v/>
      </c>
      <c r="J1806" s="15"/>
      <c r="K1806" s="10"/>
    </row>
    <row r="1807" customFormat="false" ht="15" hidden="false" customHeight="false" outlineLevel="0" collapsed="false">
      <c r="A1807" s="15"/>
      <c r="B1807" s="10"/>
      <c r="C1807" s="16" t="str">
        <f aca="false">IF($B1807="","",IFERROR(INDEX(Clients!$B$5:$B$204,MATCH($B1807,Clients!$A$5:$A$204,0)),"Code client inconnu"))</f>
        <v/>
      </c>
      <c r="D1807" s="10"/>
      <c r="E1807" s="16" t="str">
        <f aca="false">IF($D1807="","",IFERROR(INDEX(Catalogue!$B$5:$B$304,MATCH($D1807,Catalogue!$A$5:$A$304,0)),"Code produit inconnu"))</f>
        <v/>
      </c>
      <c r="F1807" s="17" t="str">
        <f aca="false">IF($D1807="","",IFERROR(INDEX(Catalogue!$C$5:$C$304,MATCH($D1807,Catalogue!$A$5:$A$304,0)),""))</f>
        <v/>
      </c>
      <c r="G1807" s="10"/>
      <c r="H1807" s="18" t="str">
        <f aca="false">IF(OR($B1807="",$D1807=""),"",IFERROR(INDEX('Tarifs negocies'!$C$5:$C$404,MATCH($B1807&amp;"|"&amp;$D1807,'Tarifs negocies'!$D$5:$D$404,0)),IFERROR(INDEX(Catalogue!$D$5:$D$304,MATCH($D1807,Catalogue!$A$5:$A$304,0))*(1-IFERROR(INDEX(Clients!$F$5:$F$204,MATCH($B1807,Clients!$A$5:$A$204,0)),0)),"")))</f>
        <v/>
      </c>
      <c r="I1807" s="18" t="str">
        <f aca="false">IF(OR($G1807="",$H1807=""),"",$G1807*$H1807)</f>
        <v/>
      </c>
      <c r="J1807" s="15"/>
      <c r="K1807" s="10"/>
    </row>
    <row r="1808" customFormat="false" ht="15" hidden="false" customHeight="false" outlineLevel="0" collapsed="false">
      <c r="A1808" s="15"/>
      <c r="B1808" s="10"/>
      <c r="C1808" s="16" t="str">
        <f aca="false">IF($B1808="","",IFERROR(INDEX(Clients!$B$5:$B$204,MATCH($B1808,Clients!$A$5:$A$204,0)),"Code client inconnu"))</f>
        <v/>
      </c>
      <c r="D1808" s="10"/>
      <c r="E1808" s="16" t="str">
        <f aca="false">IF($D1808="","",IFERROR(INDEX(Catalogue!$B$5:$B$304,MATCH($D1808,Catalogue!$A$5:$A$304,0)),"Code produit inconnu"))</f>
        <v/>
      </c>
      <c r="F1808" s="17" t="str">
        <f aca="false">IF($D1808="","",IFERROR(INDEX(Catalogue!$C$5:$C$304,MATCH($D1808,Catalogue!$A$5:$A$304,0)),""))</f>
        <v/>
      </c>
      <c r="G1808" s="10"/>
      <c r="H1808" s="18" t="str">
        <f aca="false">IF(OR($B1808="",$D1808=""),"",IFERROR(INDEX('Tarifs negocies'!$C$5:$C$404,MATCH($B1808&amp;"|"&amp;$D1808,'Tarifs negocies'!$D$5:$D$404,0)),IFERROR(INDEX(Catalogue!$D$5:$D$304,MATCH($D1808,Catalogue!$A$5:$A$304,0))*(1-IFERROR(INDEX(Clients!$F$5:$F$204,MATCH($B1808,Clients!$A$5:$A$204,0)),0)),"")))</f>
        <v/>
      </c>
      <c r="I1808" s="18" t="str">
        <f aca="false">IF(OR($G1808="",$H1808=""),"",$G1808*$H1808)</f>
        <v/>
      </c>
      <c r="J1808" s="15"/>
      <c r="K1808" s="10"/>
    </row>
    <row r="1809" customFormat="false" ht="15" hidden="false" customHeight="false" outlineLevel="0" collapsed="false">
      <c r="A1809" s="15"/>
      <c r="B1809" s="10"/>
      <c r="C1809" s="16" t="str">
        <f aca="false">IF($B1809="","",IFERROR(INDEX(Clients!$B$5:$B$204,MATCH($B1809,Clients!$A$5:$A$204,0)),"Code client inconnu"))</f>
        <v/>
      </c>
      <c r="D1809" s="10"/>
      <c r="E1809" s="16" t="str">
        <f aca="false">IF($D1809="","",IFERROR(INDEX(Catalogue!$B$5:$B$304,MATCH($D1809,Catalogue!$A$5:$A$304,0)),"Code produit inconnu"))</f>
        <v/>
      </c>
      <c r="F1809" s="17" t="str">
        <f aca="false">IF($D1809="","",IFERROR(INDEX(Catalogue!$C$5:$C$304,MATCH($D1809,Catalogue!$A$5:$A$304,0)),""))</f>
        <v/>
      </c>
      <c r="G1809" s="10"/>
      <c r="H1809" s="18" t="str">
        <f aca="false">IF(OR($B1809="",$D1809=""),"",IFERROR(INDEX('Tarifs negocies'!$C$5:$C$404,MATCH($B1809&amp;"|"&amp;$D1809,'Tarifs negocies'!$D$5:$D$404,0)),IFERROR(INDEX(Catalogue!$D$5:$D$304,MATCH($D1809,Catalogue!$A$5:$A$304,0))*(1-IFERROR(INDEX(Clients!$F$5:$F$204,MATCH($B1809,Clients!$A$5:$A$204,0)),0)),"")))</f>
        <v/>
      </c>
      <c r="I1809" s="18" t="str">
        <f aca="false">IF(OR($G1809="",$H1809=""),"",$G1809*$H1809)</f>
        <v/>
      </c>
      <c r="J1809" s="15"/>
      <c r="K1809" s="10"/>
    </row>
    <row r="1810" customFormat="false" ht="15" hidden="false" customHeight="false" outlineLevel="0" collapsed="false">
      <c r="A1810" s="15"/>
      <c r="B1810" s="10"/>
      <c r="C1810" s="16" t="str">
        <f aca="false">IF($B1810="","",IFERROR(INDEX(Clients!$B$5:$B$204,MATCH($B1810,Clients!$A$5:$A$204,0)),"Code client inconnu"))</f>
        <v/>
      </c>
      <c r="D1810" s="10"/>
      <c r="E1810" s="16" t="str">
        <f aca="false">IF($D1810="","",IFERROR(INDEX(Catalogue!$B$5:$B$304,MATCH($D1810,Catalogue!$A$5:$A$304,0)),"Code produit inconnu"))</f>
        <v/>
      </c>
      <c r="F1810" s="17" t="str">
        <f aca="false">IF($D1810="","",IFERROR(INDEX(Catalogue!$C$5:$C$304,MATCH($D1810,Catalogue!$A$5:$A$304,0)),""))</f>
        <v/>
      </c>
      <c r="G1810" s="10"/>
      <c r="H1810" s="18" t="str">
        <f aca="false">IF(OR($B1810="",$D1810=""),"",IFERROR(INDEX('Tarifs negocies'!$C$5:$C$404,MATCH($B1810&amp;"|"&amp;$D1810,'Tarifs negocies'!$D$5:$D$404,0)),IFERROR(INDEX(Catalogue!$D$5:$D$304,MATCH($D1810,Catalogue!$A$5:$A$304,0))*(1-IFERROR(INDEX(Clients!$F$5:$F$204,MATCH($B1810,Clients!$A$5:$A$204,0)),0)),"")))</f>
        <v/>
      </c>
      <c r="I1810" s="18" t="str">
        <f aca="false">IF(OR($G1810="",$H1810=""),"",$G1810*$H1810)</f>
        <v/>
      </c>
      <c r="J1810" s="15"/>
      <c r="K1810" s="10"/>
    </row>
    <row r="1811" customFormat="false" ht="15" hidden="false" customHeight="false" outlineLevel="0" collapsed="false">
      <c r="A1811" s="15"/>
      <c r="B1811" s="10"/>
      <c r="C1811" s="16" t="str">
        <f aca="false">IF($B1811="","",IFERROR(INDEX(Clients!$B$5:$B$204,MATCH($B1811,Clients!$A$5:$A$204,0)),"Code client inconnu"))</f>
        <v/>
      </c>
      <c r="D1811" s="10"/>
      <c r="E1811" s="16" t="str">
        <f aca="false">IF($D1811="","",IFERROR(INDEX(Catalogue!$B$5:$B$304,MATCH($D1811,Catalogue!$A$5:$A$304,0)),"Code produit inconnu"))</f>
        <v/>
      </c>
      <c r="F1811" s="17" t="str">
        <f aca="false">IF($D1811="","",IFERROR(INDEX(Catalogue!$C$5:$C$304,MATCH($D1811,Catalogue!$A$5:$A$304,0)),""))</f>
        <v/>
      </c>
      <c r="G1811" s="10"/>
      <c r="H1811" s="18" t="str">
        <f aca="false">IF(OR($B1811="",$D1811=""),"",IFERROR(INDEX('Tarifs negocies'!$C$5:$C$404,MATCH($B1811&amp;"|"&amp;$D1811,'Tarifs negocies'!$D$5:$D$404,0)),IFERROR(INDEX(Catalogue!$D$5:$D$304,MATCH($D1811,Catalogue!$A$5:$A$304,0))*(1-IFERROR(INDEX(Clients!$F$5:$F$204,MATCH($B1811,Clients!$A$5:$A$204,0)),0)),"")))</f>
        <v/>
      </c>
      <c r="I1811" s="18" t="str">
        <f aca="false">IF(OR($G1811="",$H1811=""),"",$G1811*$H1811)</f>
        <v/>
      </c>
      <c r="J1811" s="15"/>
      <c r="K1811" s="10"/>
    </row>
    <row r="1812" customFormat="false" ht="15" hidden="false" customHeight="false" outlineLevel="0" collapsed="false">
      <c r="A1812" s="15"/>
      <c r="B1812" s="10"/>
      <c r="C1812" s="16" t="str">
        <f aca="false">IF($B1812="","",IFERROR(INDEX(Clients!$B$5:$B$204,MATCH($B1812,Clients!$A$5:$A$204,0)),"Code client inconnu"))</f>
        <v/>
      </c>
      <c r="D1812" s="10"/>
      <c r="E1812" s="16" t="str">
        <f aca="false">IF($D1812="","",IFERROR(INDEX(Catalogue!$B$5:$B$304,MATCH($D1812,Catalogue!$A$5:$A$304,0)),"Code produit inconnu"))</f>
        <v/>
      </c>
      <c r="F1812" s="17" t="str">
        <f aca="false">IF($D1812="","",IFERROR(INDEX(Catalogue!$C$5:$C$304,MATCH($D1812,Catalogue!$A$5:$A$304,0)),""))</f>
        <v/>
      </c>
      <c r="G1812" s="10"/>
      <c r="H1812" s="18" t="str">
        <f aca="false">IF(OR($B1812="",$D1812=""),"",IFERROR(INDEX('Tarifs negocies'!$C$5:$C$404,MATCH($B1812&amp;"|"&amp;$D1812,'Tarifs negocies'!$D$5:$D$404,0)),IFERROR(INDEX(Catalogue!$D$5:$D$304,MATCH($D1812,Catalogue!$A$5:$A$304,0))*(1-IFERROR(INDEX(Clients!$F$5:$F$204,MATCH($B1812,Clients!$A$5:$A$204,0)),0)),"")))</f>
        <v/>
      </c>
      <c r="I1812" s="18" t="str">
        <f aca="false">IF(OR($G1812="",$H1812=""),"",$G1812*$H1812)</f>
        <v/>
      </c>
      <c r="J1812" s="15"/>
      <c r="K1812" s="10"/>
    </row>
    <row r="1813" customFormat="false" ht="15" hidden="false" customHeight="false" outlineLevel="0" collapsed="false">
      <c r="A1813" s="15"/>
      <c r="B1813" s="10"/>
      <c r="C1813" s="16" t="str">
        <f aca="false">IF($B1813="","",IFERROR(INDEX(Clients!$B$5:$B$204,MATCH($B1813,Clients!$A$5:$A$204,0)),"Code client inconnu"))</f>
        <v/>
      </c>
      <c r="D1813" s="10"/>
      <c r="E1813" s="16" t="str">
        <f aca="false">IF($D1813="","",IFERROR(INDEX(Catalogue!$B$5:$B$304,MATCH($D1813,Catalogue!$A$5:$A$304,0)),"Code produit inconnu"))</f>
        <v/>
      </c>
      <c r="F1813" s="17" t="str">
        <f aca="false">IF($D1813="","",IFERROR(INDEX(Catalogue!$C$5:$C$304,MATCH($D1813,Catalogue!$A$5:$A$304,0)),""))</f>
        <v/>
      </c>
      <c r="G1813" s="10"/>
      <c r="H1813" s="18" t="str">
        <f aca="false">IF(OR($B1813="",$D1813=""),"",IFERROR(INDEX('Tarifs negocies'!$C$5:$C$404,MATCH($B1813&amp;"|"&amp;$D1813,'Tarifs negocies'!$D$5:$D$404,0)),IFERROR(INDEX(Catalogue!$D$5:$D$304,MATCH($D1813,Catalogue!$A$5:$A$304,0))*(1-IFERROR(INDEX(Clients!$F$5:$F$204,MATCH($B1813,Clients!$A$5:$A$204,0)),0)),"")))</f>
        <v/>
      </c>
      <c r="I1813" s="18" t="str">
        <f aca="false">IF(OR($G1813="",$H1813=""),"",$G1813*$H1813)</f>
        <v/>
      </c>
      <c r="J1813" s="15"/>
      <c r="K1813" s="10"/>
    </row>
    <row r="1814" customFormat="false" ht="15" hidden="false" customHeight="false" outlineLevel="0" collapsed="false">
      <c r="A1814" s="15"/>
      <c r="B1814" s="10"/>
      <c r="C1814" s="16" t="str">
        <f aca="false">IF($B1814="","",IFERROR(INDEX(Clients!$B$5:$B$204,MATCH($B1814,Clients!$A$5:$A$204,0)),"Code client inconnu"))</f>
        <v/>
      </c>
      <c r="D1814" s="10"/>
      <c r="E1814" s="16" t="str">
        <f aca="false">IF($D1814="","",IFERROR(INDEX(Catalogue!$B$5:$B$304,MATCH($D1814,Catalogue!$A$5:$A$304,0)),"Code produit inconnu"))</f>
        <v/>
      </c>
      <c r="F1814" s="17" t="str">
        <f aca="false">IF($D1814="","",IFERROR(INDEX(Catalogue!$C$5:$C$304,MATCH($D1814,Catalogue!$A$5:$A$304,0)),""))</f>
        <v/>
      </c>
      <c r="G1814" s="10"/>
      <c r="H1814" s="18" t="str">
        <f aca="false">IF(OR($B1814="",$D1814=""),"",IFERROR(INDEX('Tarifs negocies'!$C$5:$C$404,MATCH($B1814&amp;"|"&amp;$D1814,'Tarifs negocies'!$D$5:$D$404,0)),IFERROR(INDEX(Catalogue!$D$5:$D$304,MATCH($D1814,Catalogue!$A$5:$A$304,0))*(1-IFERROR(INDEX(Clients!$F$5:$F$204,MATCH($B1814,Clients!$A$5:$A$204,0)),0)),"")))</f>
        <v/>
      </c>
      <c r="I1814" s="18" t="str">
        <f aca="false">IF(OR($G1814="",$H1814=""),"",$G1814*$H1814)</f>
        <v/>
      </c>
      <c r="J1814" s="15"/>
      <c r="K1814" s="10"/>
    </row>
    <row r="1815" customFormat="false" ht="15" hidden="false" customHeight="false" outlineLevel="0" collapsed="false">
      <c r="A1815" s="15"/>
      <c r="B1815" s="10"/>
      <c r="C1815" s="16" t="str">
        <f aca="false">IF($B1815="","",IFERROR(INDEX(Clients!$B$5:$B$204,MATCH($B1815,Clients!$A$5:$A$204,0)),"Code client inconnu"))</f>
        <v/>
      </c>
      <c r="D1815" s="10"/>
      <c r="E1815" s="16" t="str">
        <f aca="false">IF($D1815="","",IFERROR(INDEX(Catalogue!$B$5:$B$304,MATCH($D1815,Catalogue!$A$5:$A$304,0)),"Code produit inconnu"))</f>
        <v/>
      </c>
      <c r="F1815" s="17" t="str">
        <f aca="false">IF($D1815="","",IFERROR(INDEX(Catalogue!$C$5:$C$304,MATCH($D1815,Catalogue!$A$5:$A$304,0)),""))</f>
        <v/>
      </c>
      <c r="G1815" s="10"/>
      <c r="H1815" s="18" t="str">
        <f aca="false">IF(OR($B1815="",$D1815=""),"",IFERROR(INDEX('Tarifs negocies'!$C$5:$C$404,MATCH($B1815&amp;"|"&amp;$D1815,'Tarifs negocies'!$D$5:$D$404,0)),IFERROR(INDEX(Catalogue!$D$5:$D$304,MATCH($D1815,Catalogue!$A$5:$A$304,0))*(1-IFERROR(INDEX(Clients!$F$5:$F$204,MATCH($B1815,Clients!$A$5:$A$204,0)),0)),"")))</f>
        <v/>
      </c>
      <c r="I1815" s="18" t="str">
        <f aca="false">IF(OR($G1815="",$H1815=""),"",$G1815*$H1815)</f>
        <v/>
      </c>
      <c r="J1815" s="15"/>
      <c r="K1815" s="10"/>
    </row>
    <row r="1816" customFormat="false" ht="15" hidden="false" customHeight="false" outlineLevel="0" collapsed="false">
      <c r="A1816" s="15"/>
      <c r="B1816" s="10"/>
      <c r="C1816" s="16" t="str">
        <f aca="false">IF($B1816="","",IFERROR(INDEX(Clients!$B$5:$B$204,MATCH($B1816,Clients!$A$5:$A$204,0)),"Code client inconnu"))</f>
        <v/>
      </c>
      <c r="D1816" s="10"/>
      <c r="E1816" s="16" t="str">
        <f aca="false">IF($D1816="","",IFERROR(INDEX(Catalogue!$B$5:$B$304,MATCH($D1816,Catalogue!$A$5:$A$304,0)),"Code produit inconnu"))</f>
        <v/>
      </c>
      <c r="F1816" s="17" t="str">
        <f aca="false">IF($D1816="","",IFERROR(INDEX(Catalogue!$C$5:$C$304,MATCH($D1816,Catalogue!$A$5:$A$304,0)),""))</f>
        <v/>
      </c>
      <c r="G1816" s="10"/>
      <c r="H1816" s="18" t="str">
        <f aca="false">IF(OR($B1816="",$D1816=""),"",IFERROR(INDEX('Tarifs negocies'!$C$5:$C$404,MATCH($B1816&amp;"|"&amp;$D1816,'Tarifs negocies'!$D$5:$D$404,0)),IFERROR(INDEX(Catalogue!$D$5:$D$304,MATCH($D1816,Catalogue!$A$5:$A$304,0))*(1-IFERROR(INDEX(Clients!$F$5:$F$204,MATCH($B1816,Clients!$A$5:$A$204,0)),0)),"")))</f>
        <v/>
      </c>
      <c r="I1816" s="18" t="str">
        <f aca="false">IF(OR($G1816="",$H1816=""),"",$G1816*$H1816)</f>
        <v/>
      </c>
      <c r="J1816" s="15"/>
      <c r="K1816" s="10"/>
    </row>
    <row r="1817" customFormat="false" ht="15" hidden="false" customHeight="false" outlineLevel="0" collapsed="false">
      <c r="A1817" s="15"/>
      <c r="B1817" s="10"/>
      <c r="C1817" s="16" t="str">
        <f aca="false">IF($B1817="","",IFERROR(INDEX(Clients!$B$5:$B$204,MATCH($B1817,Clients!$A$5:$A$204,0)),"Code client inconnu"))</f>
        <v/>
      </c>
      <c r="D1817" s="10"/>
      <c r="E1817" s="16" t="str">
        <f aca="false">IF($D1817="","",IFERROR(INDEX(Catalogue!$B$5:$B$304,MATCH($D1817,Catalogue!$A$5:$A$304,0)),"Code produit inconnu"))</f>
        <v/>
      </c>
      <c r="F1817" s="17" t="str">
        <f aca="false">IF($D1817="","",IFERROR(INDEX(Catalogue!$C$5:$C$304,MATCH($D1817,Catalogue!$A$5:$A$304,0)),""))</f>
        <v/>
      </c>
      <c r="G1817" s="10"/>
      <c r="H1817" s="18" t="str">
        <f aca="false">IF(OR($B1817="",$D1817=""),"",IFERROR(INDEX('Tarifs negocies'!$C$5:$C$404,MATCH($B1817&amp;"|"&amp;$D1817,'Tarifs negocies'!$D$5:$D$404,0)),IFERROR(INDEX(Catalogue!$D$5:$D$304,MATCH($D1817,Catalogue!$A$5:$A$304,0))*(1-IFERROR(INDEX(Clients!$F$5:$F$204,MATCH($B1817,Clients!$A$5:$A$204,0)),0)),"")))</f>
        <v/>
      </c>
      <c r="I1817" s="18" t="str">
        <f aca="false">IF(OR($G1817="",$H1817=""),"",$G1817*$H1817)</f>
        <v/>
      </c>
      <c r="J1817" s="15"/>
      <c r="K1817" s="10"/>
    </row>
    <row r="1818" customFormat="false" ht="15" hidden="false" customHeight="false" outlineLevel="0" collapsed="false">
      <c r="A1818" s="15"/>
      <c r="B1818" s="10"/>
      <c r="C1818" s="16" t="str">
        <f aca="false">IF($B1818="","",IFERROR(INDEX(Clients!$B$5:$B$204,MATCH($B1818,Clients!$A$5:$A$204,0)),"Code client inconnu"))</f>
        <v/>
      </c>
      <c r="D1818" s="10"/>
      <c r="E1818" s="16" t="str">
        <f aca="false">IF($D1818="","",IFERROR(INDEX(Catalogue!$B$5:$B$304,MATCH($D1818,Catalogue!$A$5:$A$304,0)),"Code produit inconnu"))</f>
        <v/>
      </c>
      <c r="F1818" s="17" t="str">
        <f aca="false">IF($D1818="","",IFERROR(INDEX(Catalogue!$C$5:$C$304,MATCH($D1818,Catalogue!$A$5:$A$304,0)),""))</f>
        <v/>
      </c>
      <c r="G1818" s="10"/>
      <c r="H1818" s="18" t="str">
        <f aca="false">IF(OR($B1818="",$D1818=""),"",IFERROR(INDEX('Tarifs negocies'!$C$5:$C$404,MATCH($B1818&amp;"|"&amp;$D1818,'Tarifs negocies'!$D$5:$D$404,0)),IFERROR(INDEX(Catalogue!$D$5:$D$304,MATCH($D1818,Catalogue!$A$5:$A$304,0))*(1-IFERROR(INDEX(Clients!$F$5:$F$204,MATCH($B1818,Clients!$A$5:$A$204,0)),0)),"")))</f>
        <v/>
      </c>
      <c r="I1818" s="18" t="str">
        <f aca="false">IF(OR($G1818="",$H1818=""),"",$G1818*$H1818)</f>
        <v/>
      </c>
      <c r="J1818" s="15"/>
      <c r="K1818" s="10"/>
    </row>
    <row r="1819" customFormat="false" ht="15" hidden="false" customHeight="false" outlineLevel="0" collapsed="false">
      <c r="A1819" s="15"/>
      <c r="B1819" s="10"/>
      <c r="C1819" s="16" t="str">
        <f aca="false">IF($B1819="","",IFERROR(INDEX(Clients!$B$5:$B$204,MATCH($B1819,Clients!$A$5:$A$204,0)),"Code client inconnu"))</f>
        <v/>
      </c>
      <c r="D1819" s="10"/>
      <c r="E1819" s="16" t="str">
        <f aca="false">IF($D1819="","",IFERROR(INDEX(Catalogue!$B$5:$B$304,MATCH($D1819,Catalogue!$A$5:$A$304,0)),"Code produit inconnu"))</f>
        <v/>
      </c>
      <c r="F1819" s="17" t="str">
        <f aca="false">IF($D1819="","",IFERROR(INDEX(Catalogue!$C$5:$C$304,MATCH($D1819,Catalogue!$A$5:$A$304,0)),""))</f>
        <v/>
      </c>
      <c r="G1819" s="10"/>
      <c r="H1819" s="18" t="str">
        <f aca="false">IF(OR($B1819="",$D1819=""),"",IFERROR(INDEX('Tarifs negocies'!$C$5:$C$404,MATCH($B1819&amp;"|"&amp;$D1819,'Tarifs negocies'!$D$5:$D$404,0)),IFERROR(INDEX(Catalogue!$D$5:$D$304,MATCH($D1819,Catalogue!$A$5:$A$304,0))*(1-IFERROR(INDEX(Clients!$F$5:$F$204,MATCH($B1819,Clients!$A$5:$A$204,0)),0)),"")))</f>
        <v/>
      </c>
      <c r="I1819" s="18" t="str">
        <f aca="false">IF(OR($G1819="",$H1819=""),"",$G1819*$H1819)</f>
        <v/>
      </c>
      <c r="J1819" s="15"/>
      <c r="K1819" s="10"/>
    </row>
    <row r="1820" customFormat="false" ht="15" hidden="false" customHeight="false" outlineLevel="0" collapsed="false">
      <c r="A1820" s="15"/>
      <c r="B1820" s="10"/>
      <c r="C1820" s="16" t="str">
        <f aca="false">IF($B1820="","",IFERROR(INDEX(Clients!$B$5:$B$204,MATCH($B1820,Clients!$A$5:$A$204,0)),"Code client inconnu"))</f>
        <v/>
      </c>
      <c r="D1820" s="10"/>
      <c r="E1820" s="16" t="str">
        <f aca="false">IF($D1820="","",IFERROR(INDEX(Catalogue!$B$5:$B$304,MATCH($D1820,Catalogue!$A$5:$A$304,0)),"Code produit inconnu"))</f>
        <v/>
      </c>
      <c r="F1820" s="17" t="str">
        <f aca="false">IF($D1820="","",IFERROR(INDEX(Catalogue!$C$5:$C$304,MATCH($D1820,Catalogue!$A$5:$A$304,0)),""))</f>
        <v/>
      </c>
      <c r="G1820" s="10"/>
      <c r="H1820" s="18" t="str">
        <f aca="false">IF(OR($B1820="",$D1820=""),"",IFERROR(INDEX('Tarifs negocies'!$C$5:$C$404,MATCH($B1820&amp;"|"&amp;$D1820,'Tarifs negocies'!$D$5:$D$404,0)),IFERROR(INDEX(Catalogue!$D$5:$D$304,MATCH($D1820,Catalogue!$A$5:$A$304,0))*(1-IFERROR(INDEX(Clients!$F$5:$F$204,MATCH($B1820,Clients!$A$5:$A$204,0)),0)),"")))</f>
        <v/>
      </c>
      <c r="I1820" s="18" t="str">
        <f aca="false">IF(OR($G1820="",$H1820=""),"",$G1820*$H1820)</f>
        <v/>
      </c>
      <c r="J1820" s="15"/>
      <c r="K1820" s="10"/>
    </row>
    <row r="1821" customFormat="false" ht="15" hidden="false" customHeight="false" outlineLevel="0" collapsed="false">
      <c r="A1821" s="15"/>
      <c r="B1821" s="10"/>
      <c r="C1821" s="16" t="str">
        <f aca="false">IF($B1821="","",IFERROR(INDEX(Clients!$B$5:$B$204,MATCH($B1821,Clients!$A$5:$A$204,0)),"Code client inconnu"))</f>
        <v/>
      </c>
      <c r="D1821" s="10"/>
      <c r="E1821" s="16" t="str">
        <f aca="false">IF($D1821="","",IFERROR(INDEX(Catalogue!$B$5:$B$304,MATCH($D1821,Catalogue!$A$5:$A$304,0)),"Code produit inconnu"))</f>
        <v/>
      </c>
      <c r="F1821" s="17" t="str">
        <f aca="false">IF($D1821="","",IFERROR(INDEX(Catalogue!$C$5:$C$304,MATCH($D1821,Catalogue!$A$5:$A$304,0)),""))</f>
        <v/>
      </c>
      <c r="G1821" s="10"/>
      <c r="H1821" s="18" t="str">
        <f aca="false">IF(OR($B1821="",$D1821=""),"",IFERROR(INDEX('Tarifs negocies'!$C$5:$C$404,MATCH($B1821&amp;"|"&amp;$D1821,'Tarifs negocies'!$D$5:$D$404,0)),IFERROR(INDEX(Catalogue!$D$5:$D$304,MATCH($D1821,Catalogue!$A$5:$A$304,0))*(1-IFERROR(INDEX(Clients!$F$5:$F$204,MATCH($B1821,Clients!$A$5:$A$204,0)),0)),"")))</f>
        <v/>
      </c>
      <c r="I1821" s="18" t="str">
        <f aca="false">IF(OR($G1821="",$H1821=""),"",$G1821*$H1821)</f>
        <v/>
      </c>
      <c r="J1821" s="15"/>
      <c r="K1821" s="10"/>
    </row>
    <row r="1822" customFormat="false" ht="15" hidden="false" customHeight="false" outlineLevel="0" collapsed="false">
      <c r="A1822" s="15"/>
      <c r="B1822" s="10"/>
      <c r="C1822" s="16" t="str">
        <f aca="false">IF($B1822="","",IFERROR(INDEX(Clients!$B$5:$B$204,MATCH($B1822,Clients!$A$5:$A$204,0)),"Code client inconnu"))</f>
        <v/>
      </c>
      <c r="D1822" s="10"/>
      <c r="E1822" s="16" t="str">
        <f aca="false">IF($D1822="","",IFERROR(INDEX(Catalogue!$B$5:$B$304,MATCH($D1822,Catalogue!$A$5:$A$304,0)),"Code produit inconnu"))</f>
        <v/>
      </c>
      <c r="F1822" s="17" t="str">
        <f aca="false">IF($D1822="","",IFERROR(INDEX(Catalogue!$C$5:$C$304,MATCH($D1822,Catalogue!$A$5:$A$304,0)),""))</f>
        <v/>
      </c>
      <c r="G1822" s="10"/>
      <c r="H1822" s="18" t="str">
        <f aca="false">IF(OR($B1822="",$D1822=""),"",IFERROR(INDEX('Tarifs negocies'!$C$5:$C$404,MATCH($B1822&amp;"|"&amp;$D1822,'Tarifs negocies'!$D$5:$D$404,0)),IFERROR(INDEX(Catalogue!$D$5:$D$304,MATCH($D1822,Catalogue!$A$5:$A$304,0))*(1-IFERROR(INDEX(Clients!$F$5:$F$204,MATCH($B1822,Clients!$A$5:$A$204,0)),0)),"")))</f>
        <v/>
      </c>
      <c r="I1822" s="18" t="str">
        <f aca="false">IF(OR($G1822="",$H1822=""),"",$G1822*$H1822)</f>
        <v/>
      </c>
      <c r="J1822" s="15"/>
      <c r="K1822" s="10"/>
    </row>
    <row r="1823" customFormat="false" ht="15" hidden="false" customHeight="false" outlineLevel="0" collapsed="false">
      <c r="A1823" s="15"/>
      <c r="B1823" s="10"/>
      <c r="C1823" s="16" t="str">
        <f aca="false">IF($B1823="","",IFERROR(INDEX(Clients!$B$5:$B$204,MATCH($B1823,Clients!$A$5:$A$204,0)),"Code client inconnu"))</f>
        <v/>
      </c>
      <c r="D1823" s="10"/>
      <c r="E1823" s="16" t="str">
        <f aca="false">IF($D1823="","",IFERROR(INDEX(Catalogue!$B$5:$B$304,MATCH($D1823,Catalogue!$A$5:$A$304,0)),"Code produit inconnu"))</f>
        <v/>
      </c>
      <c r="F1823" s="17" t="str">
        <f aca="false">IF($D1823="","",IFERROR(INDEX(Catalogue!$C$5:$C$304,MATCH($D1823,Catalogue!$A$5:$A$304,0)),""))</f>
        <v/>
      </c>
      <c r="G1823" s="10"/>
      <c r="H1823" s="18" t="str">
        <f aca="false">IF(OR($B1823="",$D1823=""),"",IFERROR(INDEX('Tarifs negocies'!$C$5:$C$404,MATCH($B1823&amp;"|"&amp;$D1823,'Tarifs negocies'!$D$5:$D$404,0)),IFERROR(INDEX(Catalogue!$D$5:$D$304,MATCH($D1823,Catalogue!$A$5:$A$304,0))*(1-IFERROR(INDEX(Clients!$F$5:$F$204,MATCH($B1823,Clients!$A$5:$A$204,0)),0)),"")))</f>
        <v/>
      </c>
      <c r="I1823" s="18" t="str">
        <f aca="false">IF(OR($G1823="",$H1823=""),"",$G1823*$H1823)</f>
        <v/>
      </c>
      <c r="J1823" s="15"/>
      <c r="K1823" s="10"/>
    </row>
    <row r="1824" customFormat="false" ht="15" hidden="false" customHeight="false" outlineLevel="0" collapsed="false">
      <c r="A1824" s="15"/>
      <c r="B1824" s="10"/>
      <c r="C1824" s="16" t="str">
        <f aca="false">IF($B1824="","",IFERROR(INDEX(Clients!$B$5:$B$204,MATCH($B1824,Clients!$A$5:$A$204,0)),"Code client inconnu"))</f>
        <v/>
      </c>
      <c r="D1824" s="10"/>
      <c r="E1824" s="16" t="str">
        <f aca="false">IF($D1824="","",IFERROR(INDEX(Catalogue!$B$5:$B$304,MATCH($D1824,Catalogue!$A$5:$A$304,0)),"Code produit inconnu"))</f>
        <v/>
      </c>
      <c r="F1824" s="17" t="str">
        <f aca="false">IF($D1824="","",IFERROR(INDEX(Catalogue!$C$5:$C$304,MATCH($D1824,Catalogue!$A$5:$A$304,0)),""))</f>
        <v/>
      </c>
      <c r="G1824" s="10"/>
      <c r="H1824" s="18" t="str">
        <f aca="false">IF(OR($B1824="",$D1824=""),"",IFERROR(INDEX('Tarifs negocies'!$C$5:$C$404,MATCH($B1824&amp;"|"&amp;$D1824,'Tarifs negocies'!$D$5:$D$404,0)),IFERROR(INDEX(Catalogue!$D$5:$D$304,MATCH($D1824,Catalogue!$A$5:$A$304,0))*(1-IFERROR(INDEX(Clients!$F$5:$F$204,MATCH($B1824,Clients!$A$5:$A$204,0)),0)),"")))</f>
        <v/>
      </c>
      <c r="I1824" s="18" t="str">
        <f aca="false">IF(OR($G1824="",$H1824=""),"",$G1824*$H1824)</f>
        <v/>
      </c>
      <c r="J1824" s="15"/>
      <c r="K1824" s="10"/>
    </row>
    <row r="1825" customFormat="false" ht="15" hidden="false" customHeight="false" outlineLevel="0" collapsed="false">
      <c r="A1825" s="15"/>
      <c r="B1825" s="10"/>
      <c r="C1825" s="16" t="str">
        <f aca="false">IF($B1825="","",IFERROR(INDEX(Clients!$B$5:$B$204,MATCH($B1825,Clients!$A$5:$A$204,0)),"Code client inconnu"))</f>
        <v/>
      </c>
      <c r="D1825" s="10"/>
      <c r="E1825" s="16" t="str">
        <f aca="false">IF($D1825="","",IFERROR(INDEX(Catalogue!$B$5:$B$304,MATCH($D1825,Catalogue!$A$5:$A$304,0)),"Code produit inconnu"))</f>
        <v/>
      </c>
      <c r="F1825" s="17" t="str">
        <f aca="false">IF($D1825="","",IFERROR(INDEX(Catalogue!$C$5:$C$304,MATCH($D1825,Catalogue!$A$5:$A$304,0)),""))</f>
        <v/>
      </c>
      <c r="G1825" s="10"/>
      <c r="H1825" s="18" t="str">
        <f aca="false">IF(OR($B1825="",$D1825=""),"",IFERROR(INDEX('Tarifs negocies'!$C$5:$C$404,MATCH($B1825&amp;"|"&amp;$D1825,'Tarifs negocies'!$D$5:$D$404,0)),IFERROR(INDEX(Catalogue!$D$5:$D$304,MATCH($D1825,Catalogue!$A$5:$A$304,0))*(1-IFERROR(INDEX(Clients!$F$5:$F$204,MATCH($B1825,Clients!$A$5:$A$204,0)),0)),"")))</f>
        <v/>
      </c>
      <c r="I1825" s="18" t="str">
        <f aca="false">IF(OR($G1825="",$H1825=""),"",$G1825*$H1825)</f>
        <v/>
      </c>
      <c r="J1825" s="15"/>
      <c r="K1825" s="10"/>
    </row>
    <row r="1826" customFormat="false" ht="15" hidden="false" customHeight="false" outlineLevel="0" collapsed="false">
      <c r="A1826" s="15"/>
      <c r="B1826" s="10"/>
      <c r="C1826" s="16" t="str">
        <f aca="false">IF($B1826="","",IFERROR(INDEX(Clients!$B$5:$B$204,MATCH($B1826,Clients!$A$5:$A$204,0)),"Code client inconnu"))</f>
        <v/>
      </c>
      <c r="D1826" s="10"/>
      <c r="E1826" s="16" t="str">
        <f aca="false">IF($D1826="","",IFERROR(INDEX(Catalogue!$B$5:$B$304,MATCH($D1826,Catalogue!$A$5:$A$304,0)),"Code produit inconnu"))</f>
        <v/>
      </c>
      <c r="F1826" s="17" t="str">
        <f aca="false">IF($D1826="","",IFERROR(INDEX(Catalogue!$C$5:$C$304,MATCH($D1826,Catalogue!$A$5:$A$304,0)),""))</f>
        <v/>
      </c>
      <c r="G1826" s="10"/>
      <c r="H1826" s="18" t="str">
        <f aca="false">IF(OR($B1826="",$D1826=""),"",IFERROR(INDEX('Tarifs negocies'!$C$5:$C$404,MATCH($B1826&amp;"|"&amp;$D1826,'Tarifs negocies'!$D$5:$D$404,0)),IFERROR(INDEX(Catalogue!$D$5:$D$304,MATCH($D1826,Catalogue!$A$5:$A$304,0))*(1-IFERROR(INDEX(Clients!$F$5:$F$204,MATCH($B1826,Clients!$A$5:$A$204,0)),0)),"")))</f>
        <v/>
      </c>
      <c r="I1826" s="18" t="str">
        <f aca="false">IF(OR($G1826="",$H1826=""),"",$G1826*$H1826)</f>
        <v/>
      </c>
      <c r="J1826" s="15"/>
      <c r="K1826" s="10"/>
    </row>
    <row r="1827" customFormat="false" ht="15" hidden="false" customHeight="false" outlineLevel="0" collapsed="false">
      <c r="A1827" s="15"/>
      <c r="B1827" s="10"/>
      <c r="C1827" s="16" t="str">
        <f aca="false">IF($B1827="","",IFERROR(INDEX(Clients!$B$5:$B$204,MATCH($B1827,Clients!$A$5:$A$204,0)),"Code client inconnu"))</f>
        <v/>
      </c>
      <c r="D1827" s="10"/>
      <c r="E1827" s="16" t="str">
        <f aca="false">IF($D1827="","",IFERROR(INDEX(Catalogue!$B$5:$B$304,MATCH($D1827,Catalogue!$A$5:$A$304,0)),"Code produit inconnu"))</f>
        <v/>
      </c>
      <c r="F1827" s="17" t="str">
        <f aca="false">IF($D1827="","",IFERROR(INDEX(Catalogue!$C$5:$C$304,MATCH($D1827,Catalogue!$A$5:$A$304,0)),""))</f>
        <v/>
      </c>
      <c r="G1827" s="10"/>
      <c r="H1827" s="18" t="str">
        <f aca="false">IF(OR($B1827="",$D1827=""),"",IFERROR(INDEX('Tarifs negocies'!$C$5:$C$404,MATCH($B1827&amp;"|"&amp;$D1827,'Tarifs negocies'!$D$5:$D$404,0)),IFERROR(INDEX(Catalogue!$D$5:$D$304,MATCH($D1827,Catalogue!$A$5:$A$304,0))*(1-IFERROR(INDEX(Clients!$F$5:$F$204,MATCH($B1827,Clients!$A$5:$A$204,0)),0)),"")))</f>
        <v/>
      </c>
      <c r="I1827" s="18" t="str">
        <f aca="false">IF(OR($G1827="",$H1827=""),"",$G1827*$H1827)</f>
        <v/>
      </c>
      <c r="J1827" s="15"/>
      <c r="K1827" s="10"/>
    </row>
    <row r="1828" customFormat="false" ht="15" hidden="false" customHeight="false" outlineLevel="0" collapsed="false">
      <c r="A1828" s="15"/>
      <c r="B1828" s="10"/>
      <c r="C1828" s="16" t="str">
        <f aca="false">IF($B1828="","",IFERROR(INDEX(Clients!$B$5:$B$204,MATCH($B1828,Clients!$A$5:$A$204,0)),"Code client inconnu"))</f>
        <v/>
      </c>
      <c r="D1828" s="10"/>
      <c r="E1828" s="16" t="str">
        <f aca="false">IF($D1828="","",IFERROR(INDEX(Catalogue!$B$5:$B$304,MATCH($D1828,Catalogue!$A$5:$A$304,0)),"Code produit inconnu"))</f>
        <v/>
      </c>
      <c r="F1828" s="17" t="str">
        <f aca="false">IF($D1828="","",IFERROR(INDEX(Catalogue!$C$5:$C$304,MATCH($D1828,Catalogue!$A$5:$A$304,0)),""))</f>
        <v/>
      </c>
      <c r="G1828" s="10"/>
      <c r="H1828" s="18" t="str">
        <f aca="false">IF(OR($B1828="",$D1828=""),"",IFERROR(INDEX('Tarifs negocies'!$C$5:$C$404,MATCH($B1828&amp;"|"&amp;$D1828,'Tarifs negocies'!$D$5:$D$404,0)),IFERROR(INDEX(Catalogue!$D$5:$D$304,MATCH($D1828,Catalogue!$A$5:$A$304,0))*(1-IFERROR(INDEX(Clients!$F$5:$F$204,MATCH($B1828,Clients!$A$5:$A$204,0)),0)),"")))</f>
        <v/>
      </c>
      <c r="I1828" s="18" t="str">
        <f aca="false">IF(OR($G1828="",$H1828=""),"",$G1828*$H1828)</f>
        <v/>
      </c>
      <c r="J1828" s="15"/>
      <c r="K1828" s="10"/>
    </row>
    <row r="1829" customFormat="false" ht="15" hidden="false" customHeight="false" outlineLevel="0" collapsed="false">
      <c r="A1829" s="15"/>
      <c r="B1829" s="10"/>
      <c r="C1829" s="16" t="str">
        <f aca="false">IF($B1829="","",IFERROR(INDEX(Clients!$B$5:$B$204,MATCH($B1829,Clients!$A$5:$A$204,0)),"Code client inconnu"))</f>
        <v/>
      </c>
      <c r="D1829" s="10"/>
      <c r="E1829" s="16" t="str">
        <f aca="false">IF($D1829="","",IFERROR(INDEX(Catalogue!$B$5:$B$304,MATCH($D1829,Catalogue!$A$5:$A$304,0)),"Code produit inconnu"))</f>
        <v/>
      </c>
      <c r="F1829" s="17" t="str">
        <f aca="false">IF($D1829="","",IFERROR(INDEX(Catalogue!$C$5:$C$304,MATCH($D1829,Catalogue!$A$5:$A$304,0)),""))</f>
        <v/>
      </c>
      <c r="G1829" s="10"/>
      <c r="H1829" s="18" t="str">
        <f aca="false">IF(OR($B1829="",$D1829=""),"",IFERROR(INDEX('Tarifs negocies'!$C$5:$C$404,MATCH($B1829&amp;"|"&amp;$D1829,'Tarifs negocies'!$D$5:$D$404,0)),IFERROR(INDEX(Catalogue!$D$5:$D$304,MATCH($D1829,Catalogue!$A$5:$A$304,0))*(1-IFERROR(INDEX(Clients!$F$5:$F$204,MATCH($B1829,Clients!$A$5:$A$204,0)),0)),"")))</f>
        <v/>
      </c>
      <c r="I1829" s="18" t="str">
        <f aca="false">IF(OR($G1829="",$H1829=""),"",$G1829*$H1829)</f>
        <v/>
      </c>
      <c r="J1829" s="15"/>
      <c r="K1829" s="10"/>
    </row>
    <row r="1830" customFormat="false" ht="15" hidden="false" customHeight="false" outlineLevel="0" collapsed="false">
      <c r="A1830" s="15"/>
      <c r="B1830" s="10"/>
      <c r="C1830" s="16" t="str">
        <f aca="false">IF($B1830="","",IFERROR(INDEX(Clients!$B$5:$B$204,MATCH($B1830,Clients!$A$5:$A$204,0)),"Code client inconnu"))</f>
        <v/>
      </c>
      <c r="D1830" s="10"/>
      <c r="E1830" s="16" t="str">
        <f aca="false">IF($D1830="","",IFERROR(INDEX(Catalogue!$B$5:$B$304,MATCH($D1830,Catalogue!$A$5:$A$304,0)),"Code produit inconnu"))</f>
        <v/>
      </c>
      <c r="F1830" s="17" t="str">
        <f aca="false">IF($D1830="","",IFERROR(INDEX(Catalogue!$C$5:$C$304,MATCH($D1830,Catalogue!$A$5:$A$304,0)),""))</f>
        <v/>
      </c>
      <c r="G1830" s="10"/>
      <c r="H1830" s="18" t="str">
        <f aca="false">IF(OR($B1830="",$D1830=""),"",IFERROR(INDEX('Tarifs negocies'!$C$5:$C$404,MATCH($B1830&amp;"|"&amp;$D1830,'Tarifs negocies'!$D$5:$D$404,0)),IFERROR(INDEX(Catalogue!$D$5:$D$304,MATCH($D1830,Catalogue!$A$5:$A$304,0))*(1-IFERROR(INDEX(Clients!$F$5:$F$204,MATCH($B1830,Clients!$A$5:$A$204,0)),0)),"")))</f>
        <v/>
      </c>
      <c r="I1830" s="18" t="str">
        <f aca="false">IF(OR($G1830="",$H1830=""),"",$G1830*$H1830)</f>
        <v/>
      </c>
      <c r="J1830" s="15"/>
      <c r="K1830" s="10"/>
    </row>
    <row r="1831" customFormat="false" ht="15" hidden="false" customHeight="false" outlineLevel="0" collapsed="false">
      <c r="A1831" s="15"/>
      <c r="B1831" s="10"/>
      <c r="C1831" s="16" t="str">
        <f aca="false">IF($B1831="","",IFERROR(INDEX(Clients!$B$5:$B$204,MATCH($B1831,Clients!$A$5:$A$204,0)),"Code client inconnu"))</f>
        <v/>
      </c>
      <c r="D1831" s="10"/>
      <c r="E1831" s="16" t="str">
        <f aca="false">IF($D1831="","",IFERROR(INDEX(Catalogue!$B$5:$B$304,MATCH($D1831,Catalogue!$A$5:$A$304,0)),"Code produit inconnu"))</f>
        <v/>
      </c>
      <c r="F1831" s="17" t="str">
        <f aca="false">IF($D1831="","",IFERROR(INDEX(Catalogue!$C$5:$C$304,MATCH($D1831,Catalogue!$A$5:$A$304,0)),""))</f>
        <v/>
      </c>
      <c r="G1831" s="10"/>
      <c r="H1831" s="18" t="str">
        <f aca="false">IF(OR($B1831="",$D1831=""),"",IFERROR(INDEX('Tarifs negocies'!$C$5:$C$404,MATCH($B1831&amp;"|"&amp;$D1831,'Tarifs negocies'!$D$5:$D$404,0)),IFERROR(INDEX(Catalogue!$D$5:$D$304,MATCH($D1831,Catalogue!$A$5:$A$304,0))*(1-IFERROR(INDEX(Clients!$F$5:$F$204,MATCH($B1831,Clients!$A$5:$A$204,0)),0)),"")))</f>
        <v/>
      </c>
      <c r="I1831" s="18" t="str">
        <f aca="false">IF(OR($G1831="",$H1831=""),"",$G1831*$H1831)</f>
        <v/>
      </c>
      <c r="J1831" s="15"/>
      <c r="K1831" s="10"/>
    </row>
    <row r="1832" customFormat="false" ht="15" hidden="false" customHeight="false" outlineLevel="0" collapsed="false">
      <c r="A1832" s="15"/>
      <c r="B1832" s="10"/>
      <c r="C1832" s="16" t="str">
        <f aca="false">IF($B1832="","",IFERROR(INDEX(Clients!$B$5:$B$204,MATCH($B1832,Clients!$A$5:$A$204,0)),"Code client inconnu"))</f>
        <v/>
      </c>
      <c r="D1832" s="10"/>
      <c r="E1832" s="16" t="str">
        <f aca="false">IF($D1832="","",IFERROR(INDEX(Catalogue!$B$5:$B$304,MATCH($D1832,Catalogue!$A$5:$A$304,0)),"Code produit inconnu"))</f>
        <v/>
      </c>
      <c r="F1832" s="17" t="str">
        <f aca="false">IF($D1832="","",IFERROR(INDEX(Catalogue!$C$5:$C$304,MATCH($D1832,Catalogue!$A$5:$A$304,0)),""))</f>
        <v/>
      </c>
      <c r="G1832" s="10"/>
      <c r="H1832" s="18" t="str">
        <f aca="false">IF(OR($B1832="",$D1832=""),"",IFERROR(INDEX('Tarifs negocies'!$C$5:$C$404,MATCH($B1832&amp;"|"&amp;$D1832,'Tarifs negocies'!$D$5:$D$404,0)),IFERROR(INDEX(Catalogue!$D$5:$D$304,MATCH($D1832,Catalogue!$A$5:$A$304,0))*(1-IFERROR(INDEX(Clients!$F$5:$F$204,MATCH($B1832,Clients!$A$5:$A$204,0)),0)),"")))</f>
        <v/>
      </c>
      <c r="I1832" s="18" t="str">
        <f aca="false">IF(OR($G1832="",$H1832=""),"",$G1832*$H1832)</f>
        <v/>
      </c>
      <c r="J1832" s="15"/>
      <c r="K1832" s="10"/>
    </row>
    <row r="1833" customFormat="false" ht="15" hidden="false" customHeight="false" outlineLevel="0" collapsed="false">
      <c r="A1833" s="15"/>
      <c r="B1833" s="10"/>
      <c r="C1833" s="16" t="str">
        <f aca="false">IF($B1833="","",IFERROR(INDEX(Clients!$B$5:$B$204,MATCH($B1833,Clients!$A$5:$A$204,0)),"Code client inconnu"))</f>
        <v/>
      </c>
      <c r="D1833" s="10"/>
      <c r="E1833" s="16" t="str">
        <f aca="false">IF($D1833="","",IFERROR(INDEX(Catalogue!$B$5:$B$304,MATCH($D1833,Catalogue!$A$5:$A$304,0)),"Code produit inconnu"))</f>
        <v/>
      </c>
      <c r="F1833" s="17" t="str">
        <f aca="false">IF($D1833="","",IFERROR(INDEX(Catalogue!$C$5:$C$304,MATCH($D1833,Catalogue!$A$5:$A$304,0)),""))</f>
        <v/>
      </c>
      <c r="G1833" s="10"/>
      <c r="H1833" s="18" t="str">
        <f aca="false">IF(OR($B1833="",$D1833=""),"",IFERROR(INDEX('Tarifs negocies'!$C$5:$C$404,MATCH($B1833&amp;"|"&amp;$D1833,'Tarifs negocies'!$D$5:$D$404,0)),IFERROR(INDEX(Catalogue!$D$5:$D$304,MATCH($D1833,Catalogue!$A$5:$A$304,0))*(1-IFERROR(INDEX(Clients!$F$5:$F$204,MATCH($B1833,Clients!$A$5:$A$204,0)),0)),"")))</f>
        <v/>
      </c>
      <c r="I1833" s="18" t="str">
        <f aca="false">IF(OR($G1833="",$H1833=""),"",$G1833*$H1833)</f>
        <v/>
      </c>
      <c r="J1833" s="15"/>
      <c r="K1833" s="10"/>
    </row>
    <row r="1834" customFormat="false" ht="15" hidden="false" customHeight="false" outlineLevel="0" collapsed="false">
      <c r="A1834" s="15"/>
      <c r="B1834" s="10"/>
      <c r="C1834" s="16" t="str">
        <f aca="false">IF($B1834="","",IFERROR(INDEX(Clients!$B$5:$B$204,MATCH($B1834,Clients!$A$5:$A$204,0)),"Code client inconnu"))</f>
        <v/>
      </c>
      <c r="D1834" s="10"/>
      <c r="E1834" s="16" t="str">
        <f aca="false">IF($D1834="","",IFERROR(INDEX(Catalogue!$B$5:$B$304,MATCH($D1834,Catalogue!$A$5:$A$304,0)),"Code produit inconnu"))</f>
        <v/>
      </c>
      <c r="F1834" s="17" t="str">
        <f aca="false">IF($D1834="","",IFERROR(INDEX(Catalogue!$C$5:$C$304,MATCH($D1834,Catalogue!$A$5:$A$304,0)),""))</f>
        <v/>
      </c>
      <c r="G1834" s="10"/>
      <c r="H1834" s="18" t="str">
        <f aca="false">IF(OR($B1834="",$D1834=""),"",IFERROR(INDEX('Tarifs negocies'!$C$5:$C$404,MATCH($B1834&amp;"|"&amp;$D1834,'Tarifs negocies'!$D$5:$D$404,0)),IFERROR(INDEX(Catalogue!$D$5:$D$304,MATCH($D1834,Catalogue!$A$5:$A$304,0))*(1-IFERROR(INDEX(Clients!$F$5:$F$204,MATCH($B1834,Clients!$A$5:$A$204,0)),0)),"")))</f>
        <v/>
      </c>
      <c r="I1834" s="18" t="str">
        <f aca="false">IF(OR($G1834="",$H1834=""),"",$G1834*$H1834)</f>
        <v/>
      </c>
      <c r="J1834" s="15"/>
      <c r="K1834" s="10"/>
    </row>
    <row r="1835" customFormat="false" ht="15" hidden="false" customHeight="false" outlineLevel="0" collapsed="false">
      <c r="A1835" s="15"/>
      <c r="B1835" s="10"/>
      <c r="C1835" s="16" t="str">
        <f aca="false">IF($B1835="","",IFERROR(INDEX(Clients!$B$5:$B$204,MATCH($B1835,Clients!$A$5:$A$204,0)),"Code client inconnu"))</f>
        <v/>
      </c>
      <c r="D1835" s="10"/>
      <c r="E1835" s="16" t="str">
        <f aca="false">IF($D1835="","",IFERROR(INDEX(Catalogue!$B$5:$B$304,MATCH($D1835,Catalogue!$A$5:$A$304,0)),"Code produit inconnu"))</f>
        <v/>
      </c>
      <c r="F1835" s="17" t="str">
        <f aca="false">IF($D1835="","",IFERROR(INDEX(Catalogue!$C$5:$C$304,MATCH($D1835,Catalogue!$A$5:$A$304,0)),""))</f>
        <v/>
      </c>
      <c r="G1835" s="10"/>
      <c r="H1835" s="18" t="str">
        <f aca="false">IF(OR($B1835="",$D1835=""),"",IFERROR(INDEX('Tarifs negocies'!$C$5:$C$404,MATCH($B1835&amp;"|"&amp;$D1835,'Tarifs negocies'!$D$5:$D$404,0)),IFERROR(INDEX(Catalogue!$D$5:$D$304,MATCH($D1835,Catalogue!$A$5:$A$304,0))*(1-IFERROR(INDEX(Clients!$F$5:$F$204,MATCH($B1835,Clients!$A$5:$A$204,0)),0)),"")))</f>
        <v/>
      </c>
      <c r="I1835" s="18" t="str">
        <f aca="false">IF(OR($G1835="",$H1835=""),"",$G1835*$H1835)</f>
        <v/>
      </c>
      <c r="J1835" s="15"/>
      <c r="K1835" s="10"/>
    </row>
    <row r="1836" customFormat="false" ht="15" hidden="false" customHeight="false" outlineLevel="0" collapsed="false">
      <c r="A1836" s="15"/>
      <c r="B1836" s="10"/>
      <c r="C1836" s="16" t="str">
        <f aca="false">IF($B1836="","",IFERROR(INDEX(Clients!$B$5:$B$204,MATCH($B1836,Clients!$A$5:$A$204,0)),"Code client inconnu"))</f>
        <v/>
      </c>
      <c r="D1836" s="10"/>
      <c r="E1836" s="16" t="str">
        <f aca="false">IF($D1836="","",IFERROR(INDEX(Catalogue!$B$5:$B$304,MATCH($D1836,Catalogue!$A$5:$A$304,0)),"Code produit inconnu"))</f>
        <v/>
      </c>
      <c r="F1836" s="17" t="str">
        <f aca="false">IF($D1836="","",IFERROR(INDEX(Catalogue!$C$5:$C$304,MATCH($D1836,Catalogue!$A$5:$A$304,0)),""))</f>
        <v/>
      </c>
      <c r="G1836" s="10"/>
      <c r="H1836" s="18" t="str">
        <f aca="false">IF(OR($B1836="",$D1836=""),"",IFERROR(INDEX('Tarifs negocies'!$C$5:$C$404,MATCH($B1836&amp;"|"&amp;$D1836,'Tarifs negocies'!$D$5:$D$404,0)),IFERROR(INDEX(Catalogue!$D$5:$D$304,MATCH($D1836,Catalogue!$A$5:$A$304,0))*(1-IFERROR(INDEX(Clients!$F$5:$F$204,MATCH($B1836,Clients!$A$5:$A$204,0)),0)),"")))</f>
        <v/>
      </c>
      <c r="I1836" s="18" t="str">
        <f aca="false">IF(OR($G1836="",$H1836=""),"",$G1836*$H1836)</f>
        <v/>
      </c>
      <c r="J1836" s="15"/>
      <c r="K1836" s="10"/>
    </row>
    <row r="1837" customFormat="false" ht="15" hidden="false" customHeight="false" outlineLevel="0" collapsed="false">
      <c r="A1837" s="15"/>
      <c r="B1837" s="10"/>
      <c r="C1837" s="16" t="str">
        <f aca="false">IF($B1837="","",IFERROR(INDEX(Clients!$B$5:$B$204,MATCH($B1837,Clients!$A$5:$A$204,0)),"Code client inconnu"))</f>
        <v/>
      </c>
      <c r="D1837" s="10"/>
      <c r="E1837" s="16" t="str">
        <f aca="false">IF($D1837="","",IFERROR(INDEX(Catalogue!$B$5:$B$304,MATCH($D1837,Catalogue!$A$5:$A$304,0)),"Code produit inconnu"))</f>
        <v/>
      </c>
      <c r="F1837" s="17" t="str">
        <f aca="false">IF($D1837="","",IFERROR(INDEX(Catalogue!$C$5:$C$304,MATCH($D1837,Catalogue!$A$5:$A$304,0)),""))</f>
        <v/>
      </c>
      <c r="G1837" s="10"/>
      <c r="H1837" s="18" t="str">
        <f aca="false">IF(OR($B1837="",$D1837=""),"",IFERROR(INDEX('Tarifs negocies'!$C$5:$C$404,MATCH($B1837&amp;"|"&amp;$D1837,'Tarifs negocies'!$D$5:$D$404,0)),IFERROR(INDEX(Catalogue!$D$5:$D$304,MATCH($D1837,Catalogue!$A$5:$A$304,0))*(1-IFERROR(INDEX(Clients!$F$5:$F$204,MATCH($B1837,Clients!$A$5:$A$204,0)),0)),"")))</f>
        <v/>
      </c>
      <c r="I1837" s="18" t="str">
        <f aca="false">IF(OR($G1837="",$H1837=""),"",$G1837*$H1837)</f>
        <v/>
      </c>
      <c r="J1837" s="15"/>
      <c r="K1837" s="10"/>
    </row>
    <row r="1838" customFormat="false" ht="15" hidden="false" customHeight="false" outlineLevel="0" collapsed="false">
      <c r="A1838" s="15"/>
      <c r="B1838" s="10"/>
      <c r="C1838" s="16" t="str">
        <f aca="false">IF($B1838="","",IFERROR(INDEX(Clients!$B$5:$B$204,MATCH($B1838,Clients!$A$5:$A$204,0)),"Code client inconnu"))</f>
        <v/>
      </c>
      <c r="D1838" s="10"/>
      <c r="E1838" s="16" t="str">
        <f aca="false">IF($D1838="","",IFERROR(INDEX(Catalogue!$B$5:$B$304,MATCH($D1838,Catalogue!$A$5:$A$304,0)),"Code produit inconnu"))</f>
        <v/>
      </c>
      <c r="F1838" s="17" t="str">
        <f aca="false">IF($D1838="","",IFERROR(INDEX(Catalogue!$C$5:$C$304,MATCH($D1838,Catalogue!$A$5:$A$304,0)),""))</f>
        <v/>
      </c>
      <c r="G1838" s="10"/>
      <c r="H1838" s="18" t="str">
        <f aca="false">IF(OR($B1838="",$D1838=""),"",IFERROR(INDEX('Tarifs negocies'!$C$5:$C$404,MATCH($B1838&amp;"|"&amp;$D1838,'Tarifs negocies'!$D$5:$D$404,0)),IFERROR(INDEX(Catalogue!$D$5:$D$304,MATCH($D1838,Catalogue!$A$5:$A$304,0))*(1-IFERROR(INDEX(Clients!$F$5:$F$204,MATCH($B1838,Clients!$A$5:$A$204,0)),0)),"")))</f>
        <v/>
      </c>
      <c r="I1838" s="18" t="str">
        <f aca="false">IF(OR($G1838="",$H1838=""),"",$G1838*$H1838)</f>
        <v/>
      </c>
      <c r="J1838" s="15"/>
      <c r="K1838" s="10"/>
    </row>
    <row r="1839" customFormat="false" ht="15" hidden="false" customHeight="false" outlineLevel="0" collapsed="false">
      <c r="A1839" s="15"/>
      <c r="B1839" s="10"/>
      <c r="C1839" s="16" t="str">
        <f aca="false">IF($B1839="","",IFERROR(INDEX(Clients!$B$5:$B$204,MATCH($B1839,Clients!$A$5:$A$204,0)),"Code client inconnu"))</f>
        <v/>
      </c>
      <c r="D1839" s="10"/>
      <c r="E1839" s="16" t="str">
        <f aca="false">IF($D1839="","",IFERROR(INDEX(Catalogue!$B$5:$B$304,MATCH($D1839,Catalogue!$A$5:$A$304,0)),"Code produit inconnu"))</f>
        <v/>
      </c>
      <c r="F1839" s="17" t="str">
        <f aca="false">IF($D1839="","",IFERROR(INDEX(Catalogue!$C$5:$C$304,MATCH($D1839,Catalogue!$A$5:$A$304,0)),""))</f>
        <v/>
      </c>
      <c r="G1839" s="10"/>
      <c r="H1839" s="18" t="str">
        <f aca="false">IF(OR($B1839="",$D1839=""),"",IFERROR(INDEX('Tarifs negocies'!$C$5:$C$404,MATCH($B1839&amp;"|"&amp;$D1839,'Tarifs negocies'!$D$5:$D$404,0)),IFERROR(INDEX(Catalogue!$D$5:$D$304,MATCH($D1839,Catalogue!$A$5:$A$304,0))*(1-IFERROR(INDEX(Clients!$F$5:$F$204,MATCH($B1839,Clients!$A$5:$A$204,0)),0)),"")))</f>
        <v/>
      </c>
      <c r="I1839" s="18" t="str">
        <f aca="false">IF(OR($G1839="",$H1839=""),"",$G1839*$H1839)</f>
        <v/>
      </c>
      <c r="J1839" s="15"/>
      <c r="K1839" s="10"/>
    </row>
    <row r="1840" customFormat="false" ht="15" hidden="false" customHeight="false" outlineLevel="0" collapsed="false">
      <c r="A1840" s="15"/>
      <c r="B1840" s="10"/>
      <c r="C1840" s="16" t="str">
        <f aca="false">IF($B1840="","",IFERROR(INDEX(Clients!$B$5:$B$204,MATCH($B1840,Clients!$A$5:$A$204,0)),"Code client inconnu"))</f>
        <v/>
      </c>
      <c r="D1840" s="10"/>
      <c r="E1840" s="16" t="str">
        <f aca="false">IF($D1840="","",IFERROR(INDEX(Catalogue!$B$5:$B$304,MATCH($D1840,Catalogue!$A$5:$A$304,0)),"Code produit inconnu"))</f>
        <v/>
      </c>
      <c r="F1840" s="17" t="str">
        <f aca="false">IF($D1840="","",IFERROR(INDEX(Catalogue!$C$5:$C$304,MATCH($D1840,Catalogue!$A$5:$A$304,0)),""))</f>
        <v/>
      </c>
      <c r="G1840" s="10"/>
      <c r="H1840" s="18" t="str">
        <f aca="false">IF(OR($B1840="",$D1840=""),"",IFERROR(INDEX('Tarifs negocies'!$C$5:$C$404,MATCH($B1840&amp;"|"&amp;$D1840,'Tarifs negocies'!$D$5:$D$404,0)),IFERROR(INDEX(Catalogue!$D$5:$D$304,MATCH($D1840,Catalogue!$A$5:$A$304,0))*(1-IFERROR(INDEX(Clients!$F$5:$F$204,MATCH($B1840,Clients!$A$5:$A$204,0)),0)),"")))</f>
        <v/>
      </c>
      <c r="I1840" s="18" t="str">
        <f aca="false">IF(OR($G1840="",$H1840=""),"",$G1840*$H1840)</f>
        <v/>
      </c>
      <c r="J1840" s="15"/>
      <c r="K1840" s="10"/>
    </row>
    <row r="1841" customFormat="false" ht="15" hidden="false" customHeight="false" outlineLevel="0" collapsed="false">
      <c r="A1841" s="15"/>
      <c r="B1841" s="10"/>
      <c r="C1841" s="16" t="str">
        <f aca="false">IF($B1841="","",IFERROR(INDEX(Clients!$B$5:$B$204,MATCH($B1841,Clients!$A$5:$A$204,0)),"Code client inconnu"))</f>
        <v/>
      </c>
      <c r="D1841" s="10"/>
      <c r="E1841" s="16" t="str">
        <f aca="false">IF($D1841="","",IFERROR(INDEX(Catalogue!$B$5:$B$304,MATCH($D1841,Catalogue!$A$5:$A$304,0)),"Code produit inconnu"))</f>
        <v/>
      </c>
      <c r="F1841" s="17" t="str">
        <f aca="false">IF($D1841="","",IFERROR(INDEX(Catalogue!$C$5:$C$304,MATCH($D1841,Catalogue!$A$5:$A$304,0)),""))</f>
        <v/>
      </c>
      <c r="G1841" s="10"/>
      <c r="H1841" s="18" t="str">
        <f aca="false">IF(OR($B1841="",$D1841=""),"",IFERROR(INDEX('Tarifs negocies'!$C$5:$C$404,MATCH($B1841&amp;"|"&amp;$D1841,'Tarifs negocies'!$D$5:$D$404,0)),IFERROR(INDEX(Catalogue!$D$5:$D$304,MATCH($D1841,Catalogue!$A$5:$A$304,0))*(1-IFERROR(INDEX(Clients!$F$5:$F$204,MATCH($B1841,Clients!$A$5:$A$204,0)),0)),"")))</f>
        <v/>
      </c>
      <c r="I1841" s="18" t="str">
        <f aca="false">IF(OR($G1841="",$H1841=""),"",$G1841*$H1841)</f>
        <v/>
      </c>
      <c r="J1841" s="15"/>
      <c r="K1841" s="10"/>
    </row>
    <row r="1842" customFormat="false" ht="15" hidden="false" customHeight="false" outlineLevel="0" collapsed="false">
      <c r="A1842" s="15"/>
      <c r="B1842" s="10"/>
      <c r="C1842" s="16" t="str">
        <f aca="false">IF($B1842="","",IFERROR(INDEX(Clients!$B$5:$B$204,MATCH($B1842,Clients!$A$5:$A$204,0)),"Code client inconnu"))</f>
        <v/>
      </c>
      <c r="D1842" s="10"/>
      <c r="E1842" s="16" t="str">
        <f aca="false">IF($D1842="","",IFERROR(INDEX(Catalogue!$B$5:$B$304,MATCH($D1842,Catalogue!$A$5:$A$304,0)),"Code produit inconnu"))</f>
        <v/>
      </c>
      <c r="F1842" s="17" t="str">
        <f aca="false">IF($D1842="","",IFERROR(INDEX(Catalogue!$C$5:$C$304,MATCH($D1842,Catalogue!$A$5:$A$304,0)),""))</f>
        <v/>
      </c>
      <c r="G1842" s="10"/>
      <c r="H1842" s="18" t="str">
        <f aca="false">IF(OR($B1842="",$D1842=""),"",IFERROR(INDEX('Tarifs negocies'!$C$5:$C$404,MATCH($B1842&amp;"|"&amp;$D1842,'Tarifs negocies'!$D$5:$D$404,0)),IFERROR(INDEX(Catalogue!$D$5:$D$304,MATCH($D1842,Catalogue!$A$5:$A$304,0))*(1-IFERROR(INDEX(Clients!$F$5:$F$204,MATCH($B1842,Clients!$A$5:$A$204,0)),0)),"")))</f>
        <v/>
      </c>
      <c r="I1842" s="18" t="str">
        <f aca="false">IF(OR($G1842="",$H1842=""),"",$G1842*$H1842)</f>
        <v/>
      </c>
      <c r="J1842" s="15"/>
      <c r="K1842" s="10"/>
    </row>
    <row r="1843" customFormat="false" ht="15" hidden="false" customHeight="false" outlineLevel="0" collapsed="false">
      <c r="A1843" s="15"/>
      <c r="B1843" s="10"/>
      <c r="C1843" s="16" t="str">
        <f aca="false">IF($B1843="","",IFERROR(INDEX(Clients!$B$5:$B$204,MATCH($B1843,Clients!$A$5:$A$204,0)),"Code client inconnu"))</f>
        <v/>
      </c>
      <c r="D1843" s="10"/>
      <c r="E1843" s="16" t="str">
        <f aca="false">IF($D1843="","",IFERROR(INDEX(Catalogue!$B$5:$B$304,MATCH($D1843,Catalogue!$A$5:$A$304,0)),"Code produit inconnu"))</f>
        <v/>
      </c>
      <c r="F1843" s="17" t="str">
        <f aca="false">IF($D1843="","",IFERROR(INDEX(Catalogue!$C$5:$C$304,MATCH($D1843,Catalogue!$A$5:$A$304,0)),""))</f>
        <v/>
      </c>
      <c r="G1843" s="10"/>
      <c r="H1843" s="18" t="str">
        <f aca="false">IF(OR($B1843="",$D1843=""),"",IFERROR(INDEX('Tarifs negocies'!$C$5:$C$404,MATCH($B1843&amp;"|"&amp;$D1843,'Tarifs negocies'!$D$5:$D$404,0)),IFERROR(INDEX(Catalogue!$D$5:$D$304,MATCH($D1843,Catalogue!$A$5:$A$304,0))*(1-IFERROR(INDEX(Clients!$F$5:$F$204,MATCH($B1843,Clients!$A$5:$A$204,0)),0)),"")))</f>
        <v/>
      </c>
      <c r="I1843" s="18" t="str">
        <f aca="false">IF(OR($G1843="",$H1843=""),"",$G1843*$H1843)</f>
        <v/>
      </c>
      <c r="J1843" s="15"/>
      <c r="K1843" s="10"/>
    </row>
    <row r="1844" customFormat="false" ht="15" hidden="false" customHeight="false" outlineLevel="0" collapsed="false">
      <c r="A1844" s="15"/>
      <c r="B1844" s="10"/>
      <c r="C1844" s="16" t="str">
        <f aca="false">IF($B1844="","",IFERROR(INDEX(Clients!$B$5:$B$204,MATCH($B1844,Clients!$A$5:$A$204,0)),"Code client inconnu"))</f>
        <v/>
      </c>
      <c r="D1844" s="10"/>
      <c r="E1844" s="16" t="str">
        <f aca="false">IF($D1844="","",IFERROR(INDEX(Catalogue!$B$5:$B$304,MATCH($D1844,Catalogue!$A$5:$A$304,0)),"Code produit inconnu"))</f>
        <v/>
      </c>
      <c r="F1844" s="17" t="str">
        <f aca="false">IF($D1844="","",IFERROR(INDEX(Catalogue!$C$5:$C$304,MATCH($D1844,Catalogue!$A$5:$A$304,0)),""))</f>
        <v/>
      </c>
      <c r="G1844" s="10"/>
      <c r="H1844" s="18" t="str">
        <f aca="false">IF(OR($B1844="",$D1844=""),"",IFERROR(INDEX('Tarifs negocies'!$C$5:$C$404,MATCH($B1844&amp;"|"&amp;$D1844,'Tarifs negocies'!$D$5:$D$404,0)),IFERROR(INDEX(Catalogue!$D$5:$D$304,MATCH($D1844,Catalogue!$A$5:$A$304,0))*(1-IFERROR(INDEX(Clients!$F$5:$F$204,MATCH($B1844,Clients!$A$5:$A$204,0)),0)),"")))</f>
        <v/>
      </c>
      <c r="I1844" s="18" t="str">
        <f aca="false">IF(OR($G1844="",$H1844=""),"",$G1844*$H1844)</f>
        <v/>
      </c>
      <c r="J1844" s="15"/>
      <c r="K1844" s="10"/>
    </row>
    <row r="1845" customFormat="false" ht="15" hidden="false" customHeight="false" outlineLevel="0" collapsed="false">
      <c r="A1845" s="15"/>
      <c r="B1845" s="10"/>
      <c r="C1845" s="16" t="str">
        <f aca="false">IF($B1845="","",IFERROR(INDEX(Clients!$B$5:$B$204,MATCH($B1845,Clients!$A$5:$A$204,0)),"Code client inconnu"))</f>
        <v/>
      </c>
      <c r="D1845" s="10"/>
      <c r="E1845" s="16" t="str">
        <f aca="false">IF($D1845="","",IFERROR(INDEX(Catalogue!$B$5:$B$304,MATCH($D1845,Catalogue!$A$5:$A$304,0)),"Code produit inconnu"))</f>
        <v/>
      </c>
      <c r="F1845" s="17" t="str">
        <f aca="false">IF($D1845="","",IFERROR(INDEX(Catalogue!$C$5:$C$304,MATCH($D1845,Catalogue!$A$5:$A$304,0)),""))</f>
        <v/>
      </c>
      <c r="G1845" s="10"/>
      <c r="H1845" s="18" t="str">
        <f aca="false">IF(OR($B1845="",$D1845=""),"",IFERROR(INDEX('Tarifs negocies'!$C$5:$C$404,MATCH($B1845&amp;"|"&amp;$D1845,'Tarifs negocies'!$D$5:$D$404,0)),IFERROR(INDEX(Catalogue!$D$5:$D$304,MATCH($D1845,Catalogue!$A$5:$A$304,0))*(1-IFERROR(INDEX(Clients!$F$5:$F$204,MATCH($B1845,Clients!$A$5:$A$204,0)),0)),"")))</f>
        <v/>
      </c>
      <c r="I1845" s="18" t="str">
        <f aca="false">IF(OR($G1845="",$H1845=""),"",$G1845*$H1845)</f>
        <v/>
      </c>
      <c r="J1845" s="15"/>
      <c r="K1845" s="10"/>
    </row>
    <row r="1846" customFormat="false" ht="15" hidden="false" customHeight="false" outlineLevel="0" collapsed="false">
      <c r="A1846" s="15"/>
      <c r="B1846" s="10"/>
      <c r="C1846" s="16" t="str">
        <f aca="false">IF($B1846="","",IFERROR(INDEX(Clients!$B$5:$B$204,MATCH($B1846,Clients!$A$5:$A$204,0)),"Code client inconnu"))</f>
        <v/>
      </c>
      <c r="D1846" s="10"/>
      <c r="E1846" s="16" t="str">
        <f aca="false">IF($D1846="","",IFERROR(INDEX(Catalogue!$B$5:$B$304,MATCH($D1846,Catalogue!$A$5:$A$304,0)),"Code produit inconnu"))</f>
        <v/>
      </c>
      <c r="F1846" s="17" t="str">
        <f aca="false">IF($D1846="","",IFERROR(INDEX(Catalogue!$C$5:$C$304,MATCH($D1846,Catalogue!$A$5:$A$304,0)),""))</f>
        <v/>
      </c>
      <c r="G1846" s="10"/>
      <c r="H1846" s="18" t="str">
        <f aca="false">IF(OR($B1846="",$D1846=""),"",IFERROR(INDEX('Tarifs negocies'!$C$5:$C$404,MATCH($B1846&amp;"|"&amp;$D1846,'Tarifs negocies'!$D$5:$D$404,0)),IFERROR(INDEX(Catalogue!$D$5:$D$304,MATCH($D1846,Catalogue!$A$5:$A$304,0))*(1-IFERROR(INDEX(Clients!$F$5:$F$204,MATCH($B1846,Clients!$A$5:$A$204,0)),0)),"")))</f>
        <v/>
      </c>
      <c r="I1846" s="18" t="str">
        <f aca="false">IF(OR($G1846="",$H1846=""),"",$G1846*$H1846)</f>
        <v/>
      </c>
      <c r="J1846" s="15"/>
      <c r="K1846" s="10"/>
    </row>
    <row r="1847" customFormat="false" ht="15" hidden="false" customHeight="false" outlineLevel="0" collapsed="false">
      <c r="A1847" s="15"/>
      <c r="B1847" s="10"/>
      <c r="C1847" s="16" t="str">
        <f aca="false">IF($B1847="","",IFERROR(INDEX(Clients!$B$5:$B$204,MATCH($B1847,Clients!$A$5:$A$204,0)),"Code client inconnu"))</f>
        <v/>
      </c>
      <c r="D1847" s="10"/>
      <c r="E1847" s="16" t="str">
        <f aca="false">IF($D1847="","",IFERROR(INDEX(Catalogue!$B$5:$B$304,MATCH($D1847,Catalogue!$A$5:$A$304,0)),"Code produit inconnu"))</f>
        <v/>
      </c>
      <c r="F1847" s="17" t="str">
        <f aca="false">IF($D1847="","",IFERROR(INDEX(Catalogue!$C$5:$C$304,MATCH($D1847,Catalogue!$A$5:$A$304,0)),""))</f>
        <v/>
      </c>
      <c r="G1847" s="10"/>
      <c r="H1847" s="18" t="str">
        <f aca="false">IF(OR($B1847="",$D1847=""),"",IFERROR(INDEX('Tarifs negocies'!$C$5:$C$404,MATCH($B1847&amp;"|"&amp;$D1847,'Tarifs negocies'!$D$5:$D$404,0)),IFERROR(INDEX(Catalogue!$D$5:$D$304,MATCH($D1847,Catalogue!$A$5:$A$304,0))*(1-IFERROR(INDEX(Clients!$F$5:$F$204,MATCH($B1847,Clients!$A$5:$A$204,0)),0)),"")))</f>
        <v/>
      </c>
      <c r="I1847" s="18" t="str">
        <f aca="false">IF(OR($G1847="",$H1847=""),"",$G1847*$H1847)</f>
        <v/>
      </c>
      <c r="J1847" s="15"/>
      <c r="K1847" s="10"/>
    </row>
    <row r="1848" customFormat="false" ht="15" hidden="false" customHeight="false" outlineLevel="0" collapsed="false">
      <c r="A1848" s="15"/>
      <c r="B1848" s="10"/>
      <c r="C1848" s="16" t="str">
        <f aca="false">IF($B1848="","",IFERROR(INDEX(Clients!$B$5:$B$204,MATCH($B1848,Clients!$A$5:$A$204,0)),"Code client inconnu"))</f>
        <v/>
      </c>
      <c r="D1848" s="10"/>
      <c r="E1848" s="16" t="str">
        <f aca="false">IF($D1848="","",IFERROR(INDEX(Catalogue!$B$5:$B$304,MATCH($D1848,Catalogue!$A$5:$A$304,0)),"Code produit inconnu"))</f>
        <v/>
      </c>
      <c r="F1848" s="17" t="str">
        <f aca="false">IF($D1848="","",IFERROR(INDEX(Catalogue!$C$5:$C$304,MATCH($D1848,Catalogue!$A$5:$A$304,0)),""))</f>
        <v/>
      </c>
      <c r="G1848" s="10"/>
      <c r="H1848" s="18" t="str">
        <f aca="false">IF(OR($B1848="",$D1848=""),"",IFERROR(INDEX('Tarifs negocies'!$C$5:$C$404,MATCH($B1848&amp;"|"&amp;$D1848,'Tarifs negocies'!$D$5:$D$404,0)),IFERROR(INDEX(Catalogue!$D$5:$D$304,MATCH($D1848,Catalogue!$A$5:$A$304,0))*(1-IFERROR(INDEX(Clients!$F$5:$F$204,MATCH($B1848,Clients!$A$5:$A$204,0)),0)),"")))</f>
        <v/>
      </c>
      <c r="I1848" s="18" t="str">
        <f aca="false">IF(OR($G1848="",$H1848=""),"",$G1848*$H1848)</f>
        <v/>
      </c>
      <c r="J1848" s="15"/>
      <c r="K1848" s="10"/>
    </row>
    <row r="1849" customFormat="false" ht="15" hidden="false" customHeight="false" outlineLevel="0" collapsed="false">
      <c r="A1849" s="15"/>
      <c r="B1849" s="10"/>
      <c r="C1849" s="16" t="str">
        <f aca="false">IF($B1849="","",IFERROR(INDEX(Clients!$B$5:$B$204,MATCH($B1849,Clients!$A$5:$A$204,0)),"Code client inconnu"))</f>
        <v/>
      </c>
      <c r="D1849" s="10"/>
      <c r="E1849" s="16" t="str">
        <f aca="false">IF($D1849="","",IFERROR(INDEX(Catalogue!$B$5:$B$304,MATCH($D1849,Catalogue!$A$5:$A$304,0)),"Code produit inconnu"))</f>
        <v/>
      </c>
      <c r="F1849" s="17" t="str">
        <f aca="false">IF($D1849="","",IFERROR(INDEX(Catalogue!$C$5:$C$304,MATCH($D1849,Catalogue!$A$5:$A$304,0)),""))</f>
        <v/>
      </c>
      <c r="G1849" s="10"/>
      <c r="H1849" s="18" t="str">
        <f aca="false">IF(OR($B1849="",$D1849=""),"",IFERROR(INDEX('Tarifs negocies'!$C$5:$C$404,MATCH($B1849&amp;"|"&amp;$D1849,'Tarifs negocies'!$D$5:$D$404,0)),IFERROR(INDEX(Catalogue!$D$5:$D$304,MATCH($D1849,Catalogue!$A$5:$A$304,0))*(1-IFERROR(INDEX(Clients!$F$5:$F$204,MATCH($B1849,Clients!$A$5:$A$204,0)),0)),"")))</f>
        <v/>
      </c>
      <c r="I1849" s="18" t="str">
        <f aca="false">IF(OR($G1849="",$H1849=""),"",$G1849*$H1849)</f>
        <v/>
      </c>
      <c r="J1849" s="15"/>
      <c r="K1849" s="10"/>
    </row>
    <row r="1850" customFormat="false" ht="15" hidden="false" customHeight="false" outlineLevel="0" collapsed="false">
      <c r="A1850" s="15"/>
      <c r="B1850" s="10"/>
      <c r="C1850" s="16" t="str">
        <f aca="false">IF($B1850="","",IFERROR(INDEX(Clients!$B$5:$B$204,MATCH($B1850,Clients!$A$5:$A$204,0)),"Code client inconnu"))</f>
        <v/>
      </c>
      <c r="D1850" s="10"/>
      <c r="E1850" s="16" t="str">
        <f aca="false">IF($D1850="","",IFERROR(INDEX(Catalogue!$B$5:$B$304,MATCH($D1850,Catalogue!$A$5:$A$304,0)),"Code produit inconnu"))</f>
        <v/>
      </c>
      <c r="F1850" s="17" t="str">
        <f aca="false">IF($D1850="","",IFERROR(INDEX(Catalogue!$C$5:$C$304,MATCH($D1850,Catalogue!$A$5:$A$304,0)),""))</f>
        <v/>
      </c>
      <c r="G1850" s="10"/>
      <c r="H1850" s="18" t="str">
        <f aca="false">IF(OR($B1850="",$D1850=""),"",IFERROR(INDEX('Tarifs negocies'!$C$5:$C$404,MATCH($B1850&amp;"|"&amp;$D1850,'Tarifs negocies'!$D$5:$D$404,0)),IFERROR(INDEX(Catalogue!$D$5:$D$304,MATCH($D1850,Catalogue!$A$5:$A$304,0))*(1-IFERROR(INDEX(Clients!$F$5:$F$204,MATCH($B1850,Clients!$A$5:$A$204,0)),0)),"")))</f>
        <v/>
      </c>
      <c r="I1850" s="18" t="str">
        <f aca="false">IF(OR($G1850="",$H1850=""),"",$G1850*$H1850)</f>
        <v/>
      </c>
      <c r="J1850" s="15"/>
      <c r="K1850" s="10"/>
    </row>
    <row r="1851" customFormat="false" ht="15" hidden="false" customHeight="false" outlineLevel="0" collapsed="false">
      <c r="A1851" s="15"/>
      <c r="B1851" s="10"/>
      <c r="C1851" s="16" t="str">
        <f aca="false">IF($B1851="","",IFERROR(INDEX(Clients!$B$5:$B$204,MATCH($B1851,Clients!$A$5:$A$204,0)),"Code client inconnu"))</f>
        <v/>
      </c>
      <c r="D1851" s="10"/>
      <c r="E1851" s="16" t="str">
        <f aca="false">IF($D1851="","",IFERROR(INDEX(Catalogue!$B$5:$B$304,MATCH($D1851,Catalogue!$A$5:$A$304,0)),"Code produit inconnu"))</f>
        <v/>
      </c>
      <c r="F1851" s="17" t="str">
        <f aca="false">IF($D1851="","",IFERROR(INDEX(Catalogue!$C$5:$C$304,MATCH($D1851,Catalogue!$A$5:$A$304,0)),""))</f>
        <v/>
      </c>
      <c r="G1851" s="10"/>
      <c r="H1851" s="18" t="str">
        <f aca="false">IF(OR($B1851="",$D1851=""),"",IFERROR(INDEX('Tarifs negocies'!$C$5:$C$404,MATCH($B1851&amp;"|"&amp;$D1851,'Tarifs negocies'!$D$5:$D$404,0)),IFERROR(INDEX(Catalogue!$D$5:$D$304,MATCH($D1851,Catalogue!$A$5:$A$304,0))*(1-IFERROR(INDEX(Clients!$F$5:$F$204,MATCH($B1851,Clients!$A$5:$A$204,0)),0)),"")))</f>
        <v/>
      </c>
      <c r="I1851" s="18" t="str">
        <f aca="false">IF(OR($G1851="",$H1851=""),"",$G1851*$H1851)</f>
        <v/>
      </c>
      <c r="J1851" s="15"/>
      <c r="K1851" s="10"/>
    </row>
    <row r="1852" customFormat="false" ht="15" hidden="false" customHeight="false" outlineLevel="0" collapsed="false">
      <c r="A1852" s="15"/>
      <c r="B1852" s="10"/>
      <c r="C1852" s="16" t="str">
        <f aca="false">IF($B1852="","",IFERROR(INDEX(Clients!$B$5:$B$204,MATCH($B1852,Clients!$A$5:$A$204,0)),"Code client inconnu"))</f>
        <v/>
      </c>
      <c r="D1852" s="10"/>
      <c r="E1852" s="16" t="str">
        <f aca="false">IF($D1852="","",IFERROR(INDEX(Catalogue!$B$5:$B$304,MATCH($D1852,Catalogue!$A$5:$A$304,0)),"Code produit inconnu"))</f>
        <v/>
      </c>
      <c r="F1852" s="17" t="str">
        <f aca="false">IF($D1852="","",IFERROR(INDEX(Catalogue!$C$5:$C$304,MATCH($D1852,Catalogue!$A$5:$A$304,0)),""))</f>
        <v/>
      </c>
      <c r="G1852" s="10"/>
      <c r="H1852" s="18" t="str">
        <f aca="false">IF(OR($B1852="",$D1852=""),"",IFERROR(INDEX('Tarifs negocies'!$C$5:$C$404,MATCH($B1852&amp;"|"&amp;$D1852,'Tarifs negocies'!$D$5:$D$404,0)),IFERROR(INDEX(Catalogue!$D$5:$D$304,MATCH($D1852,Catalogue!$A$5:$A$304,0))*(1-IFERROR(INDEX(Clients!$F$5:$F$204,MATCH($B1852,Clients!$A$5:$A$204,0)),0)),"")))</f>
        <v/>
      </c>
      <c r="I1852" s="18" t="str">
        <f aca="false">IF(OR($G1852="",$H1852=""),"",$G1852*$H1852)</f>
        <v/>
      </c>
      <c r="J1852" s="15"/>
      <c r="K1852" s="10"/>
    </row>
    <row r="1853" customFormat="false" ht="15" hidden="false" customHeight="false" outlineLevel="0" collapsed="false">
      <c r="A1853" s="15"/>
      <c r="B1853" s="10"/>
      <c r="C1853" s="16" t="str">
        <f aca="false">IF($B1853="","",IFERROR(INDEX(Clients!$B$5:$B$204,MATCH($B1853,Clients!$A$5:$A$204,0)),"Code client inconnu"))</f>
        <v/>
      </c>
      <c r="D1853" s="10"/>
      <c r="E1853" s="16" t="str">
        <f aca="false">IF($D1853="","",IFERROR(INDEX(Catalogue!$B$5:$B$304,MATCH($D1853,Catalogue!$A$5:$A$304,0)),"Code produit inconnu"))</f>
        <v/>
      </c>
      <c r="F1853" s="17" t="str">
        <f aca="false">IF($D1853="","",IFERROR(INDEX(Catalogue!$C$5:$C$304,MATCH($D1853,Catalogue!$A$5:$A$304,0)),""))</f>
        <v/>
      </c>
      <c r="G1853" s="10"/>
      <c r="H1853" s="18" t="str">
        <f aca="false">IF(OR($B1853="",$D1853=""),"",IFERROR(INDEX('Tarifs negocies'!$C$5:$C$404,MATCH($B1853&amp;"|"&amp;$D1853,'Tarifs negocies'!$D$5:$D$404,0)),IFERROR(INDEX(Catalogue!$D$5:$D$304,MATCH($D1853,Catalogue!$A$5:$A$304,0))*(1-IFERROR(INDEX(Clients!$F$5:$F$204,MATCH($B1853,Clients!$A$5:$A$204,0)),0)),"")))</f>
        <v/>
      </c>
      <c r="I1853" s="18" t="str">
        <f aca="false">IF(OR($G1853="",$H1853=""),"",$G1853*$H1853)</f>
        <v/>
      </c>
      <c r="J1853" s="15"/>
      <c r="K1853" s="10"/>
    </row>
    <row r="1854" customFormat="false" ht="15" hidden="false" customHeight="false" outlineLevel="0" collapsed="false">
      <c r="A1854" s="15"/>
      <c r="B1854" s="10"/>
      <c r="C1854" s="16" t="str">
        <f aca="false">IF($B1854="","",IFERROR(INDEX(Clients!$B$5:$B$204,MATCH($B1854,Clients!$A$5:$A$204,0)),"Code client inconnu"))</f>
        <v/>
      </c>
      <c r="D1854" s="10"/>
      <c r="E1854" s="16" t="str">
        <f aca="false">IF($D1854="","",IFERROR(INDEX(Catalogue!$B$5:$B$304,MATCH($D1854,Catalogue!$A$5:$A$304,0)),"Code produit inconnu"))</f>
        <v/>
      </c>
      <c r="F1854" s="17" t="str">
        <f aca="false">IF($D1854="","",IFERROR(INDEX(Catalogue!$C$5:$C$304,MATCH($D1854,Catalogue!$A$5:$A$304,0)),""))</f>
        <v/>
      </c>
      <c r="G1854" s="10"/>
      <c r="H1854" s="18" t="str">
        <f aca="false">IF(OR($B1854="",$D1854=""),"",IFERROR(INDEX('Tarifs negocies'!$C$5:$C$404,MATCH($B1854&amp;"|"&amp;$D1854,'Tarifs negocies'!$D$5:$D$404,0)),IFERROR(INDEX(Catalogue!$D$5:$D$304,MATCH($D1854,Catalogue!$A$5:$A$304,0))*(1-IFERROR(INDEX(Clients!$F$5:$F$204,MATCH($B1854,Clients!$A$5:$A$204,0)),0)),"")))</f>
        <v/>
      </c>
      <c r="I1854" s="18" t="str">
        <f aca="false">IF(OR($G1854="",$H1854=""),"",$G1854*$H1854)</f>
        <v/>
      </c>
      <c r="J1854" s="15"/>
      <c r="K1854" s="10"/>
    </row>
    <row r="1855" customFormat="false" ht="15" hidden="false" customHeight="false" outlineLevel="0" collapsed="false">
      <c r="A1855" s="15"/>
      <c r="B1855" s="10"/>
      <c r="C1855" s="16" t="str">
        <f aca="false">IF($B1855="","",IFERROR(INDEX(Clients!$B$5:$B$204,MATCH($B1855,Clients!$A$5:$A$204,0)),"Code client inconnu"))</f>
        <v/>
      </c>
      <c r="D1855" s="10"/>
      <c r="E1855" s="16" t="str">
        <f aca="false">IF($D1855="","",IFERROR(INDEX(Catalogue!$B$5:$B$304,MATCH($D1855,Catalogue!$A$5:$A$304,0)),"Code produit inconnu"))</f>
        <v/>
      </c>
      <c r="F1855" s="17" t="str">
        <f aca="false">IF($D1855="","",IFERROR(INDEX(Catalogue!$C$5:$C$304,MATCH($D1855,Catalogue!$A$5:$A$304,0)),""))</f>
        <v/>
      </c>
      <c r="G1855" s="10"/>
      <c r="H1855" s="18" t="str">
        <f aca="false">IF(OR($B1855="",$D1855=""),"",IFERROR(INDEX('Tarifs negocies'!$C$5:$C$404,MATCH($B1855&amp;"|"&amp;$D1855,'Tarifs negocies'!$D$5:$D$404,0)),IFERROR(INDEX(Catalogue!$D$5:$D$304,MATCH($D1855,Catalogue!$A$5:$A$304,0))*(1-IFERROR(INDEX(Clients!$F$5:$F$204,MATCH($B1855,Clients!$A$5:$A$204,0)),0)),"")))</f>
        <v/>
      </c>
      <c r="I1855" s="18" t="str">
        <f aca="false">IF(OR($G1855="",$H1855=""),"",$G1855*$H1855)</f>
        <v/>
      </c>
      <c r="J1855" s="15"/>
      <c r="K1855" s="10"/>
    </row>
    <row r="1856" customFormat="false" ht="15" hidden="false" customHeight="false" outlineLevel="0" collapsed="false">
      <c r="A1856" s="15"/>
      <c r="B1856" s="10"/>
      <c r="C1856" s="16" t="str">
        <f aca="false">IF($B1856="","",IFERROR(INDEX(Clients!$B$5:$B$204,MATCH($B1856,Clients!$A$5:$A$204,0)),"Code client inconnu"))</f>
        <v/>
      </c>
      <c r="D1856" s="10"/>
      <c r="E1856" s="16" t="str">
        <f aca="false">IF($D1856="","",IFERROR(INDEX(Catalogue!$B$5:$B$304,MATCH($D1856,Catalogue!$A$5:$A$304,0)),"Code produit inconnu"))</f>
        <v/>
      </c>
      <c r="F1856" s="17" t="str">
        <f aca="false">IF($D1856="","",IFERROR(INDEX(Catalogue!$C$5:$C$304,MATCH($D1856,Catalogue!$A$5:$A$304,0)),""))</f>
        <v/>
      </c>
      <c r="G1856" s="10"/>
      <c r="H1856" s="18" t="str">
        <f aca="false">IF(OR($B1856="",$D1856=""),"",IFERROR(INDEX('Tarifs negocies'!$C$5:$C$404,MATCH($B1856&amp;"|"&amp;$D1856,'Tarifs negocies'!$D$5:$D$404,0)),IFERROR(INDEX(Catalogue!$D$5:$D$304,MATCH($D1856,Catalogue!$A$5:$A$304,0))*(1-IFERROR(INDEX(Clients!$F$5:$F$204,MATCH($B1856,Clients!$A$5:$A$204,0)),0)),"")))</f>
        <v/>
      </c>
      <c r="I1856" s="18" t="str">
        <f aca="false">IF(OR($G1856="",$H1856=""),"",$G1856*$H1856)</f>
        <v/>
      </c>
      <c r="J1856" s="15"/>
      <c r="K1856" s="10"/>
    </row>
    <row r="1857" customFormat="false" ht="15" hidden="false" customHeight="false" outlineLevel="0" collapsed="false">
      <c r="A1857" s="15"/>
      <c r="B1857" s="10"/>
      <c r="C1857" s="16" t="str">
        <f aca="false">IF($B1857="","",IFERROR(INDEX(Clients!$B$5:$B$204,MATCH($B1857,Clients!$A$5:$A$204,0)),"Code client inconnu"))</f>
        <v/>
      </c>
      <c r="D1857" s="10"/>
      <c r="E1857" s="16" t="str">
        <f aca="false">IF($D1857="","",IFERROR(INDEX(Catalogue!$B$5:$B$304,MATCH($D1857,Catalogue!$A$5:$A$304,0)),"Code produit inconnu"))</f>
        <v/>
      </c>
      <c r="F1857" s="17" t="str">
        <f aca="false">IF($D1857="","",IFERROR(INDEX(Catalogue!$C$5:$C$304,MATCH($D1857,Catalogue!$A$5:$A$304,0)),""))</f>
        <v/>
      </c>
      <c r="G1857" s="10"/>
      <c r="H1857" s="18" t="str">
        <f aca="false">IF(OR($B1857="",$D1857=""),"",IFERROR(INDEX('Tarifs negocies'!$C$5:$C$404,MATCH($B1857&amp;"|"&amp;$D1857,'Tarifs negocies'!$D$5:$D$404,0)),IFERROR(INDEX(Catalogue!$D$5:$D$304,MATCH($D1857,Catalogue!$A$5:$A$304,0))*(1-IFERROR(INDEX(Clients!$F$5:$F$204,MATCH($B1857,Clients!$A$5:$A$204,0)),0)),"")))</f>
        <v/>
      </c>
      <c r="I1857" s="18" t="str">
        <f aca="false">IF(OR($G1857="",$H1857=""),"",$G1857*$H1857)</f>
        <v/>
      </c>
      <c r="J1857" s="15"/>
      <c r="K1857" s="10"/>
    </row>
    <row r="1858" customFormat="false" ht="15" hidden="false" customHeight="false" outlineLevel="0" collapsed="false">
      <c r="A1858" s="15"/>
      <c r="B1858" s="10"/>
      <c r="C1858" s="16" t="str">
        <f aca="false">IF($B1858="","",IFERROR(INDEX(Clients!$B$5:$B$204,MATCH($B1858,Clients!$A$5:$A$204,0)),"Code client inconnu"))</f>
        <v/>
      </c>
      <c r="D1858" s="10"/>
      <c r="E1858" s="16" t="str">
        <f aca="false">IF($D1858="","",IFERROR(INDEX(Catalogue!$B$5:$B$304,MATCH($D1858,Catalogue!$A$5:$A$304,0)),"Code produit inconnu"))</f>
        <v/>
      </c>
      <c r="F1858" s="17" t="str">
        <f aca="false">IF($D1858="","",IFERROR(INDEX(Catalogue!$C$5:$C$304,MATCH($D1858,Catalogue!$A$5:$A$304,0)),""))</f>
        <v/>
      </c>
      <c r="G1858" s="10"/>
      <c r="H1858" s="18" t="str">
        <f aca="false">IF(OR($B1858="",$D1858=""),"",IFERROR(INDEX('Tarifs negocies'!$C$5:$C$404,MATCH($B1858&amp;"|"&amp;$D1858,'Tarifs negocies'!$D$5:$D$404,0)),IFERROR(INDEX(Catalogue!$D$5:$D$304,MATCH($D1858,Catalogue!$A$5:$A$304,0))*(1-IFERROR(INDEX(Clients!$F$5:$F$204,MATCH($B1858,Clients!$A$5:$A$204,0)),0)),"")))</f>
        <v/>
      </c>
      <c r="I1858" s="18" t="str">
        <f aca="false">IF(OR($G1858="",$H1858=""),"",$G1858*$H1858)</f>
        <v/>
      </c>
      <c r="J1858" s="15"/>
      <c r="K1858" s="10"/>
    </row>
    <row r="1859" customFormat="false" ht="15" hidden="false" customHeight="false" outlineLevel="0" collapsed="false">
      <c r="A1859" s="15"/>
      <c r="B1859" s="10"/>
      <c r="C1859" s="16" t="str">
        <f aca="false">IF($B1859="","",IFERROR(INDEX(Clients!$B$5:$B$204,MATCH($B1859,Clients!$A$5:$A$204,0)),"Code client inconnu"))</f>
        <v/>
      </c>
      <c r="D1859" s="10"/>
      <c r="E1859" s="16" t="str">
        <f aca="false">IF($D1859="","",IFERROR(INDEX(Catalogue!$B$5:$B$304,MATCH($D1859,Catalogue!$A$5:$A$304,0)),"Code produit inconnu"))</f>
        <v/>
      </c>
      <c r="F1859" s="17" t="str">
        <f aca="false">IF($D1859="","",IFERROR(INDEX(Catalogue!$C$5:$C$304,MATCH($D1859,Catalogue!$A$5:$A$304,0)),""))</f>
        <v/>
      </c>
      <c r="G1859" s="10"/>
      <c r="H1859" s="18" t="str">
        <f aca="false">IF(OR($B1859="",$D1859=""),"",IFERROR(INDEX('Tarifs negocies'!$C$5:$C$404,MATCH($B1859&amp;"|"&amp;$D1859,'Tarifs negocies'!$D$5:$D$404,0)),IFERROR(INDEX(Catalogue!$D$5:$D$304,MATCH($D1859,Catalogue!$A$5:$A$304,0))*(1-IFERROR(INDEX(Clients!$F$5:$F$204,MATCH($B1859,Clients!$A$5:$A$204,0)),0)),"")))</f>
        <v/>
      </c>
      <c r="I1859" s="18" t="str">
        <f aca="false">IF(OR($G1859="",$H1859=""),"",$G1859*$H1859)</f>
        <v/>
      </c>
      <c r="J1859" s="15"/>
      <c r="K1859" s="10"/>
    </row>
    <row r="1860" customFormat="false" ht="15" hidden="false" customHeight="false" outlineLevel="0" collapsed="false">
      <c r="A1860" s="15"/>
      <c r="B1860" s="10"/>
      <c r="C1860" s="16" t="str">
        <f aca="false">IF($B1860="","",IFERROR(INDEX(Clients!$B$5:$B$204,MATCH($B1860,Clients!$A$5:$A$204,0)),"Code client inconnu"))</f>
        <v/>
      </c>
      <c r="D1860" s="10"/>
      <c r="E1860" s="16" t="str">
        <f aca="false">IF($D1860="","",IFERROR(INDEX(Catalogue!$B$5:$B$304,MATCH($D1860,Catalogue!$A$5:$A$304,0)),"Code produit inconnu"))</f>
        <v/>
      </c>
      <c r="F1860" s="17" t="str">
        <f aca="false">IF($D1860="","",IFERROR(INDEX(Catalogue!$C$5:$C$304,MATCH($D1860,Catalogue!$A$5:$A$304,0)),""))</f>
        <v/>
      </c>
      <c r="G1860" s="10"/>
      <c r="H1860" s="18" t="str">
        <f aca="false">IF(OR($B1860="",$D1860=""),"",IFERROR(INDEX('Tarifs negocies'!$C$5:$C$404,MATCH($B1860&amp;"|"&amp;$D1860,'Tarifs negocies'!$D$5:$D$404,0)),IFERROR(INDEX(Catalogue!$D$5:$D$304,MATCH($D1860,Catalogue!$A$5:$A$304,0))*(1-IFERROR(INDEX(Clients!$F$5:$F$204,MATCH($B1860,Clients!$A$5:$A$204,0)),0)),"")))</f>
        <v/>
      </c>
      <c r="I1860" s="18" t="str">
        <f aca="false">IF(OR($G1860="",$H1860=""),"",$G1860*$H1860)</f>
        <v/>
      </c>
      <c r="J1860" s="15"/>
      <c r="K1860" s="10"/>
    </row>
    <row r="1861" customFormat="false" ht="15" hidden="false" customHeight="false" outlineLevel="0" collapsed="false">
      <c r="A1861" s="15"/>
      <c r="B1861" s="10"/>
      <c r="C1861" s="16" t="str">
        <f aca="false">IF($B1861="","",IFERROR(INDEX(Clients!$B$5:$B$204,MATCH($B1861,Clients!$A$5:$A$204,0)),"Code client inconnu"))</f>
        <v/>
      </c>
      <c r="D1861" s="10"/>
      <c r="E1861" s="16" t="str">
        <f aca="false">IF($D1861="","",IFERROR(INDEX(Catalogue!$B$5:$B$304,MATCH($D1861,Catalogue!$A$5:$A$304,0)),"Code produit inconnu"))</f>
        <v/>
      </c>
      <c r="F1861" s="17" t="str">
        <f aca="false">IF($D1861="","",IFERROR(INDEX(Catalogue!$C$5:$C$304,MATCH($D1861,Catalogue!$A$5:$A$304,0)),""))</f>
        <v/>
      </c>
      <c r="G1861" s="10"/>
      <c r="H1861" s="18" t="str">
        <f aca="false">IF(OR($B1861="",$D1861=""),"",IFERROR(INDEX('Tarifs negocies'!$C$5:$C$404,MATCH($B1861&amp;"|"&amp;$D1861,'Tarifs negocies'!$D$5:$D$404,0)),IFERROR(INDEX(Catalogue!$D$5:$D$304,MATCH($D1861,Catalogue!$A$5:$A$304,0))*(1-IFERROR(INDEX(Clients!$F$5:$F$204,MATCH($B1861,Clients!$A$5:$A$204,0)),0)),"")))</f>
        <v/>
      </c>
      <c r="I1861" s="18" t="str">
        <f aca="false">IF(OR($G1861="",$H1861=""),"",$G1861*$H1861)</f>
        <v/>
      </c>
      <c r="J1861" s="15"/>
      <c r="K1861" s="10"/>
    </row>
    <row r="1862" customFormat="false" ht="15" hidden="false" customHeight="false" outlineLevel="0" collapsed="false">
      <c r="A1862" s="15"/>
      <c r="B1862" s="10"/>
      <c r="C1862" s="16" t="str">
        <f aca="false">IF($B1862="","",IFERROR(INDEX(Clients!$B$5:$B$204,MATCH($B1862,Clients!$A$5:$A$204,0)),"Code client inconnu"))</f>
        <v/>
      </c>
      <c r="D1862" s="10"/>
      <c r="E1862" s="16" t="str">
        <f aca="false">IF($D1862="","",IFERROR(INDEX(Catalogue!$B$5:$B$304,MATCH($D1862,Catalogue!$A$5:$A$304,0)),"Code produit inconnu"))</f>
        <v/>
      </c>
      <c r="F1862" s="17" t="str">
        <f aca="false">IF($D1862="","",IFERROR(INDEX(Catalogue!$C$5:$C$304,MATCH($D1862,Catalogue!$A$5:$A$304,0)),""))</f>
        <v/>
      </c>
      <c r="G1862" s="10"/>
      <c r="H1862" s="18" t="str">
        <f aca="false">IF(OR($B1862="",$D1862=""),"",IFERROR(INDEX('Tarifs negocies'!$C$5:$C$404,MATCH($B1862&amp;"|"&amp;$D1862,'Tarifs negocies'!$D$5:$D$404,0)),IFERROR(INDEX(Catalogue!$D$5:$D$304,MATCH($D1862,Catalogue!$A$5:$A$304,0))*(1-IFERROR(INDEX(Clients!$F$5:$F$204,MATCH($B1862,Clients!$A$5:$A$204,0)),0)),"")))</f>
        <v/>
      </c>
      <c r="I1862" s="18" t="str">
        <f aca="false">IF(OR($G1862="",$H1862=""),"",$G1862*$H1862)</f>
        <v/>
      </c>
      <c r="J1862" s="15"/>
      <c r="K1862" s="10"/>
    </row>
    <row r="1863" customFormat="false" ht="15" hidden="false" customHeight="false" outlineLevel="0" collapsed="false">
      <c r="A1863" s="15"/>
      <c r="B1863" s="10"/>
      <c r="C1863" s="16" t="str">
        <f aca="false">IF($B1863="","",IFERROR(INDEX(Clients!$B$5:$B$204,MATCH($B1863,Clients!$A$5:$A$204,0)),"Code client inconnu"))</f>
        <v/>
      </c>
      <c r="D1863" s="10"/>
      <c r="E1863" s="16" t="str">
        <f aca="false">IF($D1863="","",IFERROR(INDEX(Catalogue!$B$5:$B$304,MATCH($D1863,Catalogue!$A$5:$A$304,0)),"Code produit inconnu"))</f>
        <v/>
      </c>
      <c r="F1863" s="17" t="str">
        <f aca="false">IF($D1863="","",IFERROR(INDEX(Catalogue!$C$5:$C$304,MATCH($D1863,Catalogue!$A$5:$A$304,0)),""))</f>
        <v/>
      </c>
      <c r="G1863" s="10"/>
      <c r="H1863" s="18" t="str">
        <f aca="false">IF(OR($B1863="",$D1863=""),"",IFERROR(INDEX('Tarifs negocies'!$C$5:$C$404,MATCH($B1863&amp;"|"&amp;$D1863,'Tarifs negocies'!$D$5:$D$404,0)),IFERROR(INDEX(Catalogue!$D$5:$D$304,MATCH($D1863,Catalogue!$A$5:$A$304,0))*(1-IFERROR(INDEX(Clients!$F$5:$F$204,MATCH($B1863,Clients!$A$5:$A$204,0)),0)),"")))</f>
        <v/>
      </c>
      <c r="I1863" s="18" t="str">
        <f aca="false">IF(OR($G1863="",$H1863=""),"",$G1863*$H1863)</f>
        <v/>
      </c>
      <c r="J1863" s="15"/>
      <c r="K1863" s="10"/>
    </row>
    <row r="1864" customFormat="false" ht="15" hidden="false" customHeight="false" outlineLevel="0" collapsed="false">
      <c r="A1864" s="15"/>
      <c r="B1864" s="10"/>
      <c r="C1864" s="16" t="str">
        <f aca="false">IF($B1864="","",IFERROR(INDEX(Clients!$B$5:$B$204,MATCH($B1864,Clients!$A$5:$A$204,0)),"Code client inconnu"))</f>
        <v/>
      </c>
      <c r="D1864" s="10"/>
      <c r="E1864" s="16" t="str">
        <f aca="false">IF($D1864="","",IFERROR(INDEX(Catalogue!$B$5:$B$304,MATCH($D1864,Catalogue!$A$5:$A$304,0)),"Code produit inconnu"))</f>
        <v/>
      </c>
      <c r="F1864" s="17" t="str">
        <f aca="false">IF($D1864="","",IFERROR(INDEX(Catalogue!$C$5:$C$304,MATCH($D1864,Catalogue!$A$5:$A$304,0)),""))</f>
        <v/>
      </c>
      <c r="G1864" s="10"/>
      <c r="H1864" s="18" t="str">
        <f aca="false">IF(OR($B1864="",$D1864=""),"",IFERROR(INDEX('Tarifs negocies'!$C$5:$C$404,MATCH($B1864&amp;"|"&amp;$D1864,'Tarifs negocies'!$D$5:$D$404,0)),IFERROR(INDEX(Catalogue!$D$5:$D$304,MATCH($D1864,Catalogue!$A$5:$A$304,0))*(1-IFERROR(INDEX(Clients!$F$5:$F$204,MATCH($B1864,Clients!$A$5:$A$204,0)),0)),"")))</f>
        <v/>
      </c>
      <c r="I1864" s="18" t="str">
        <f aca="false">IF(OR($G1864="",$H1864=""),"",$G1864*$H1864)</f>
        <v/>
      </c>
      <c r="J1864" s="15"/>
      <c r="K1864" s="10"/>
    </row>
    <row r="1865" customFormat="false" ht="15" hidden="false" customHeight="false" outlineLevel="0" collapsed="false">
      <c r="A1865" s="15"/>
      <c r="B1865" s="10"/>
      <c r="C1865" s="16" t="str">
        <f aca="false">IF($B1865="","",IFERROR(INDEX(Clients!$B$5:$B$204,MATCH($B1865,Clients!$A$5:$A$204,0)),"Code client inconnu"))</f>
        <v/>
      </c>
      <c r="D1865" s="10"/>
      <c r="E1865" s="16" t="str">
        <f aca="false">IF($D1865="","",IFERROR(INDEX(Catalogue!$B$5:$B$304,MATCH($D1865,Catalogue!$A$5:$A$304,0)),"Code produit inconnu"))</f>
        <v/>
      </c>
      <c r="F1865" s="17" t="str">
        <f aca="false">IF($D1865="","",IFERROR(INDEX(Catalogue!$C$5:$C$304,MATCH($D1865,Catalogue!$A$5:$A$304,0)),""))</f>
        <v/>
      </c>
      <c r="G1865" s="10"/>
      <c r="H1865" s="18" t="str">
        <f aca="false">IF(OR($B1865="",$D1865=""),"",IFERROR(INDEX('Tarifs negocies'!$C$5:$C$404,MATCH($B1865&amp;"|"&amp;$D1865,'Tarifs negocies'!$D$5:$D$404,0)),IFERROR(INDEX(Catalogue!$D$5:$D$304,MATCH($D1865,Catalogue!$A$5:$A$304,0))*(1-IFERROR(INDEX(Clients!$F$5:$F$204,MATCH($B1865,Clients!$A$5:$A$204,0)),0)),"")))</f>
        <v/>
      </c>
      <c r="I1865" s="18" t="str">
        <f aca="false">IF(OR($G1865="",$H1865=""),"",$G1865*$H1865)</f>
        <v/>
      </c>
      <c r="J1865" s="15"/>
      <c r="K1865" s="10"/>
    </row>
    <row r="1866" customFormat="false" ht="15" hidden="false" customHeight="false" outlineLevel="0" collapsed="false">
      <c r="A1866" s="15"/>
      <c r="B1866" s="10"/>
      <c r="C1866" s="16" t="str">
        <f aca="false">IF($B1866="","",IFERROR(INDEX(Clients!$B$5:$B$204,MATCH($B1866,Clients!$A$5:$A$204,0)),"Code client inconnu"))</f>
        <v/>
      </c>
      <c r="D1866" s="10"/>
      <c r="E1866" s="16" t="str">
        <f aca="false">IF($D1866="","",IFERROR(INDEX(Catalogue!$B$5:$B$304,MATCH($D1866,Catalogue!$A$5:$A$304,0)),"Code produit inconnu"))</f>
        <v/>
      </c>
      <c r="F1866" s="17" t="str">
        <f aca="false">IF($D1866="","",IFERROR(INDEX(Catalogue!$C$5:$C$304,MATCH($D1866,Catalogue!$A$5:$A$304,0)),""))</f>
        <v/>
      </c>
      <c r="G1866" s="10"/>
      <c r="H1866" s="18" t="str">
        <f aca="false">IF(OR($B1866="",$D1866=""),"",IFERROR(INDEX('Tarifs negocies'!$C$5:$C$404,MATCH($B1866&amp;"|"&amp;$D1866,'Tarifs negocies'!$D$5:$D$404,0)),IFERROR(INDEX(Catalogue!$D$5:$D$304,MATCH($D1866,Catalogue!$A$5:$A$304,0))*(1-IFERROR(INDEX(Clients!$F$5:$F$204,MATCH($B1866,Clients!$A$5:$A$204,0)),0)),"")))</f>
        <v/>
      </c>
      <c r="I1866" s="18" t="str">
        <f aca="false">IF(OR($G1866="",$H1866=""),"",$G1866*$H1866)</f>
        <v/>
      </c>
      <c r="J1866" s="15"/>
      <c r="K1866" s="10"/>
    </row>
    <row r="1867" customFormat="false" ht="15" hidden="false" customHeight="false" outlineLevel="0" collapsed="false">
      <c r="A1867" s="15"/>
      <c r="B1867" s="10"/>
      <c r="C1867" s="16" t="str">
        <f aca="false">IF($B1867="","",IFERROR(INDEX(Clients!$B$5:$B$204,MATCH($B1867,Clients!$A$5:$A$204,0)),"Code client inconnu"))</f>
        <v/>
      </c>
      <c r="D1867" s="10"/>
      <c r="E1867" s="16" t="str">
        <f aca="false">IF($D1867="","",IFERROR(INDEX(Catalogue!$B$5:$B$304,MATCH($D1867,Catalogue!$A$5:$A$304,0)),"Code produit inconnu"))</f>
        <v/>
      </c>
      <c r="F1867" s="17" t="str">
        <f aca="false">IF($D1867="","",IFERROR(INDEX(Catalogue!$C$5:$C$304,MATCH($D1867,Catalogue!$A$5:$A$304,0)),""))</f>
        <v/>
      </c>
      <c r="G1867" s="10"/>
      <c r="H1867" s="18" t="str">
        <f aca="false">IF(OR($B1867="",$D1867=""),"",IFERROR(INDEX('Tarifs negocies'!$C$5:$C$404,MATCH($B1867&amp;"|"&amp;$D1867,'Tarifs negocies'!$D$5:$D$404,0)),IFERROR(INDEX(Catalogue!$D$5:$D$304,MATCH($D1867,Catalogue!$A$5:$A$304,0))*(1-IFERROR(INDEX(Clients!$F$5:$F$204,MATCH($B1867,Clients!$A$5:$A$204,0)),0)),"")))</f>
        <v/>
      </c>
      <c r="I1867" s="18" t="str">
        <f aca="false">IF(OR($G1867="",$H1867=""),"",$G1867*$H1867)</f>
        <v/>
      </c>
      <c r="J1867" s="15"/>
      <c r="K1867" s="10"/>
    </row>
    <row r="1868" customFormat="false" ht="15" hidden="false" customHeight="false" outlineLevel="0" collapsed="false">
      <c r="A1868" s="15"/>
      <c r="B1868" s="10"/>
      <c r="C1868" s="16" t="str">
        <f aca="false">IF($B1868="","",IFERROR(INDEX(Clients!$B$5:$B$204,MATCH($B1868,Clients!$A$5:$A$204,0)),"Code client inconnu"))</f>
        <v/>
      </c>
      <c r="D1868" s="10"/>
      <c r="E1868" s="16" t="str">
        <f aca="false">IF($D1868="","",IFERROR(INDEX(Catalogue!$B$5:$B$304,MATCH($D1868,Catalogue!$A$5:$A$304,0)),"Code produit inconnu"))</f>
        <v/>
      </c>
      <c r="F1868" s="17" t="str">
        <f aca="false">IF($D1868="","",IFERROR(INDEX(Catalogue!$C$5:$C$304,MATCH($D1868,Catalogue!$A$5:$A$304,0)),""))</f>
        <v/>
      </c>
      <c r="G1868" s="10"/>
      <c r="H1868" s="18" t="str">
        <f aca="false">IF(OR($B1868="",$D1868=""),"",IFERROR(INDEX('Tarifs negocies'!$C$5:$C$404,MATCH($B1868&amp;"|"&amp;$D1868,'Tarifs negocies'!$D$5:$D$404,0)),IFERROR(INDEX(Catalogue!$D$5:$D$304,MATCH($D1868,Catalogue!$A$5:$A$304,0))*(1-IFERROR(INDEX(Clients!$F$5:$F$204,MATCH($B1868,Clients!$A$5:$A$204,0)),0)),"")))</f>
        <v/>
      </c>
      <c r="I1868" s="18" t="str">
        <f aca="false">IF(OR($G1868="",$H1868=""),"",$G1868*$H1868)</f>
        <v/>
      </c>
      <c r="J1868" s="15"/>
      <c r="K1868" s="10"/>
    </row>
    <row r="1869" customFormat="false" ht="15" hidden="false" customHeight="false" outlineLevel="0" collapsed="false">
      <c r="A1869" s="15"/>
      <c r="B1869" s="10"/>
      <c r="C1869" s="16" t="str">
        <f aca="false">IF($B1869="","",IFERROR(INDEX(Clients!$B$5:$B$204,MATCH($B1869,Clients!$A$5:$A$204,0)),"Code client inconnu"))</f>
        <v/>
      </c>
      <c r="D1869" s="10"/>
      <c r="E1869" s="16" t="str">
        <f aca="false">IF($D1869="","",IFERROR(INDEX(Catalogue!$B$5:$B$304,MATCH($D1869,Catalogue!$A$5:$A$304,0)),"Code produit inconnu"))</f>
        <v/>
      </c>
      <c r="F1869" s="17" t="str">
        <f aca="false">IF($D1869="","",IFERROR(INDEX(Catalogue!$C$5:$C$304,MATCH($D1869,Catalogue!$A$5:$A$304,0)),""))</f>
        <v/>
      </c>
      <c r="G1869" s="10"/>
      <c r="H1869" s="18" t="str">
        <f aca="false">IF(OR($B1869="",$D1869=""),"",IFERROR(INDEX('Tarifs negocies'!$C$5:$C$404,MATCH($B1869&amp;"|"&amp;$D1869,'Tarifs negocies'!$D$5:$D$404,0)),IFERROR(INDEX(Catalogue!$D$5:$D$304,MATCH($D1869,Catalogue!$A$5:$A$304,0))*(1-IFERROR(INDEX(Clients!$F$5:$F$204,MATCH($B1869,Clients!$A$5:$A$204,0)),0)),"")))</f>
        <v/>
      </c>
      <c r="I1869" s="18" t="str">
        <f aca="false">IF(OR($G1869="",$H1869=""),"",$G1869*$H1869)</f>
        <v/>
      </c>
      <c r="J1869" s="15"/>
      <c r="K1869" s="10"/>
    </row>
    <row r="1870" customFormat="false" ht="15" hidden="false" customHeight="false" outlineLevel="0" collapsed="false">
      <c r="A1870" s="15"/>
      <c r="B1870" s="10"/>
      <c r="C1870" s="16" t="str">
        <f aca="false">IF($B1870="","",IFERROR(INDEX(Clients!$B$5:$B$204,MATCH($B1870,Clients!$A$5:$A$204,0)),"Code client inconnu"))</f>
        <v/>
      </c>
      <c r="D1870" s="10"/>
      <c r="E1870" s="16" t="str">
        <f aca="false">IF($D1870="","",IFERROR(INDEX(Catalogue!$B$5:$B$304,MATCH($D1870,Catalogue!$A$5:$A$304,0)),"Code produit inconnu"))</f>
        <v/>
      </c>
      <c r="F1870" s="17" t="str">
        <f aca="false">IF($D1870="","",IFERROR(INDEX(Catalogue!$C$5:$C$304,MATCH($D1870,Catalogue!$A$5:$A$304,0)),""))</f>
        <v/>
      </c>
      <c r="G1870" s="10"/>
      <c r="H1870" s="18" t="str">
        <f aca="false">IF(OR($B1870="",$D1870=""),"",IFERROR(INDEX('Tarifs negocies'!$C$5:$C$404,MATCH($B1870&amp;"|"&amp;$D1870,'Tarifs negocies'!$D$5:$D$404,0)),IFERROR(INDEX(Catalogue!$D$5:$D$304,MATCH($D1870,Catalogue!$A$5:$A$304,0))*(1-IFERROR(INDEX(Clients!$F$5:$F$204,MATCH($B1870,Clients!$A$5:$A$204,0)),0)),"")))</f>
        <v/>
      </c>
      <c r="I1870" s="18" t="str">
        <f aca="false">IF(OR($G1870="",$H1870=""),"",$G1870*$H1870)</f>
        <v/>
      </c>
      <c r="J1870" s="15"/>
      <c r="K1870" s="10"/>
    </row>
    <row r="1871" customFormat="false" ht="15" hidden="false" customHeight="false" outlineLevel="0" collapsed="false">
      <c r="A1871" s="15"/>
      <c r="B1871" s="10"/>
      <c r="C1871" s="16" t="str">
        <f aca="false">IF($B1871="","",IFERROR(INDEX(Clients!$B$5:$B$204,MATCH($B1871,Clients!$A$5:$A$204,0)),"Code client inconnu"))</f>
        <v/>
      </c>
      <c r="D1871" s="10"/>
      <c r="E1871" s="16" t="str">
        <f aca="false">IF($D1871="","",IFERROR(INDEX(Catalogue!$B$5:$B$304,MATCH($D1871,Catalogue!$A$5:$A$304,0)),"Code produit inconnu"))</f>
        <v/>
      </c>
      <c r="F1871" s="17" t="str">
        <f aca="false">IF($D1871="","",IFERROR(INDEX(Catalogue!$C$5:$C$304,MATCH($D1871,Catalogue!$A$5:$A$304,0)),""))</f>
        <v/>
      </c>
      <c r="G1871" s="10"/>
      <c r="H1871" s="18" t="str">
        <f aca="false">IF(OR($B1871="",$D1871=""),"",IFERROR(INDEX('Tarifs negocies'!$C$5:$C$404,MATCH($B1871&amp;"|"&amp;$D1871,'Tarifs negocies'!$D$5:$D$404,0)),IFERROR(INDEX(Catalogue!$D$5:$D$304,MATCH($D1871,Catalogue!$A$5:$A$304,0))*(1-IFERROR(INDEX(Clients!$F$5:$F$204,MATCH($B1871,Clients!$A$5:$A$204,0)),0)),"")))</f>
        <v/>
      </c>
      <c r="I1871" s="18" t="str">
        <f aca="false">IF(OR($G1871="",$H1871=""),"",$G1871*$H1871)</f>
        <v/>
      </c>
      <c r="J1871" s="15"/>
      <c r="K1871" s="10"/>
    </row>
    <row r="1872" customFormat="false" ht="15" hidden="false" customHeight="false" outlineLevel="0" collapsed="false">
      <c r="A1872" s="15"/>
      <c r="B1872" s="10"/>
      <c r="C1872" s="16" t="str">
        <f aca="false">IF($B1872="","",IFERROR(INDEX(Clients!$B$5:$B$204,MATCH($B1872,Clients!$A$5:$A$204,0)),"Code client inconnu"))</f>
        <v/>
      </c>
      <c r="D1872" s="10"/>
      <c r="E1872" s="16" t="str">
        <f aca="false">IF($D1872="","",IFERROR(INDEX(Catalogue!$B$5:$B$304,MATCH($D1872,Catalogue!$A$5:$A$304,0)),"Code produit inconnu"))</f>
        <v/>
      </c>
      <c r="F1872" s="17" t="str">
        <f aca="false">IF($D1872="","",IFERROR(INDEX(Catalogue!$C$5:$C$304,MATCH($D1872,Catalogue!$A$5:$A$304,0)),""))</f>
        <v/>
      </c>
      <c r="G1872" s="10"/>
      <c r="H1872" s="18" t="str">
        <f aca="false">IF(OR($B1872="",$D1872=""),"",IFERROR(INDEX('Tarifs negocies'!$C$5:$C$404,MATCH($B1872&amp;"|"&amp;$D1872,'Tarifs negocies'!$D$5:$D$404,0)),IFERROR(INDEX(Catalogue!$D$5:$D$304,MATCH($D1872,Catalogue!$A$5:$A$304,0))*(1-IFERROR(INDEX(Clients!$F$5:$F$204,MATCH($B1872,Clients!$A$5:$A$204,0)),0)),"")))</f>
        <v/>
      </c>
      <c r="I1872" s="18" t="str">
        <f aca="false">IF(OR($G1872="",$H1872=""),"",$G1872*$H1872)</f>
        <v/>
      </c>
      <c r="J1872" s="15"/>
      <c r="K1872" s="10"/>
    </row>
    <row r="1873" customFormat="false" ht="15" hidden="false" customHeight="false" outlineLevel="0" collapsed="false">
      <c r="A1873" s="15"/>
      <c r="B1873" s="10"/>
      <c r="C1873" s="16" t="str">
        <f aca="false">IF($B1873="","",IFERROR(INDEX(Clients!$B$5:$B$204,MATCH($B1873,Clients!$A$5:$A$204,0)),"Code client inconnu"))</f>
        <v/>
      </c>
      <c r="D1873" s="10"/>
      <c r="E1873" s="16" t="str">
        <f aca="false">IF($D1873="","",IFERROR(INDEX(Catalogue!$B$5:$B$304,MATCH($D1873,Catalogue!$A$5:$A$304,0)),"Code produit inconnu"))</f>
        <v/>
      </c>
      <c r="F1873" s="17" t="str">
        <f aca="false">IF($D1873="","",IFERROR(INDEX(Catalogue!$C$5:$C$304,MATCH($D1873,Catalogue!$A$5:$A$304,0)),""))</f>
        <v/>
      </c>
      <c r="G1873" s="10"/>
      <c r="H1873" s="18" t="str">
        <f aca="false">IF(OR($B1873="",$D1873=""),"",IFERROR(INDEX('Tarifs negocies'!$C$5:$C$404,MATCH($B1873&amp;"|"&amp;$D1873,'Tarifs negocies'!$D$5:$D$404,0)),IFERROR(INDEX(Catalogue!$D$5:$D$304,MATCH($D1873,Catalogue!$A$5:$A$304,0))*(1-IFERROR(INDEX(Clients!$F$5:$F$204,MATCH($B1873,Clients!$A$5:$A$204,0)),0)),"")))</f>
        <v/>
      </c>
      <c r="I1873" s="18" t="str">
        <f aca="false">IF(OR($G1873="",$H1873=""),"",$G1873*$H1873)</f>
        <v/>
      </c>
      <c r="J1873" s="15"/>
      <c r="K1873" s="10"/>
    </row>
    <row r="1874" customFormat="false" ht="15" hidden="false" customHeight="false" outlineLevel="0" collapsed="false">
      <c r="A1874" s="15"/>
      <c r="B1874" s="10"/>
      <c r="C1874" s="16" t="str">
        <f aca="false">IF($B1874="","",IFERROR(INDEX(Clients!$B$5:$B$204,MATCH($B1874,Clients!$A$5:$A$204,0)),"Code client inconnu"))</f>
        <v/>
      </c>
      <c r="D1874" s="10"/>
      <c r="E1874" s="16" t="str">
        <f aca="false">IF($D1874="","",IFERROR(INDEX(Catalogue!$B$5:$B$304,MATCH($D1874,Catalogue!$A$5:$A$304,0)),"Code produit inconnu"))</f>
        <v/>
      </c>
      <c r="F1874" s="17" t="str">
        <f aca="false">IF($D1874="","",IFERROR(INDEX(Catalogue!$C$5:$C$304,MATCH($D1874,Catalogue!$A$5:$A$304,0)),""))</f>
        <v/>
      </c>
      <c r="G1874" s="10"/>
      <c r="H1874" s="18" t="str">
        <f aca="false">IF(OR($B1874="",$D1874=""),"",IFERROR(INDEX('Tarifs negocies'!$C$5:$C$404,MATCH($B1874&amp;"|"&amp;$D1874,'Tarifs negocies'!$D$5:$D$404,0)),IFERROR(INDEX(Catalogue!$D$5:$D$304,MATCH($D1874,Catalogue!$A$5:$A$304,0))*(1-IFERROR(INDEX(Clients!$F$5:$F$204,MATCH($B1874,Clients!$A$5:$A$204,0)),0)),"")))</f>
        <v/>
      </c>
      <c r="I1874" s="18" t="str">
        <f aca="false">IF(OR($G1874="",$H1874=""),"",$G1874*$H1874)</f>
        <v/>
      </c>
      <c r="J1874" s="15"/>
      <c r="K1874" s="10"/>
    </row>
    <row r="1875" customFormat="false" ht="15" hidden="false" customHeight="false" outlineLevel="0" collapsed="false">
      <c r="A1875" s="15"/>
      <c r="B1875" s="10"/>
      <c r="C1875" s="16" t="str">
        <f aca="false">IF($B1875="","",IFERROR(INDEX(Clients!$B$5:$B$204,MATCH($B1875,Clients!$A$5:$A$204,0)),"Code client inconnu"))</f>
        <v/>
      </c>
      <c r="D1875" s="10"/>
      <c r="E1875" s="16" t="str">
        <f aca="false">IF($D1875="","",IFERROR(INDEX(Catalogue!$B$5:$B$304,MATCH($D1875,Catalogue!$A$5:$A$304,0)),"Code produit inconnu"))</f>
        <v/>
      </c>
      <c r="F1875" s="17" t="str">
        <f aca="false">IF($D1875="","",IFERROR(INDEX(Catalogue!$C$5:$C$304,MATCH($D1875,Catalogue!$A$5:$A$304,0)),""))</f>
        <v/>
      </c>
      <c r="G1875" s="10"/>
      <c r="H1875" s="18" t="str">
        <f aca="false">IF(OR($B1875="",$D1875=""),"",IFERROR(INDEX('Tarifs negocies'!$C$5:$C$404,MATCH($B1875&amp;"|"&amp;$D1875,'Tarifs negocies'!$D$5:$D$404,0)),IFERROR(INDEX(Catalogue!$D$5:$D$304,MATCH($D1875,Catalogue!$A$5:$A$304,0))*(1-IFERROR(INDEX(Clients!$F$5:$F$204,MATCH($B1875,Clients!$A$5:$A$204,0)),0)),"")))</f>
        <v/>
      </c>
      <c r="I1875" s="18" t="str">
        <f aca="false">IF(OR($G1875="",$H1875=""),"",$G1875*$H1875)</f>
        <v/>
      </c>
      <c r="J1875" s="15"/>
      <c r="K1875" s="10"/>
    </row>
    <row r="1876" customFormat="false" ht="15" hidden="false" customHeight="false" outlineLevel="0" collapsed="false">
      <c r="A1876" s="15"/>
      <c r="B1876" s="10"/>
      <c r="C1876" s="16" t="str">
        <f aca="false">IF($B1876="","",IFERROR(INDEX(Clients!$B$5:$B$204,MATCH($B1876,Clients!$A$5:$A$204,0)),"Code client inconnu"))</f>
        <v/>
      </c>
      <c r="D1876" s="10"/>
      <c r="E1876" s="16" t="str">
        <f aca="false">IF($D1876="","",IFERROR(INDEX(Catalogue!$B$5:$B$304,MATCH($D1876,Catalogue!$A$5:$A$304,0)),"Code produit inconnu"))</f>
        <v/>
      </c>
      <c r="F1876" s="17" t="str">
        <f aca="false">IF($D1876="","",IFERROR(INDEX(Catalogue!$C$5:$C$304,MATCH($D1876,Catalogue!$A$5:$A$304,0)),""))</f>
        <v/>
      </c>
      <c r="G1876" s="10"/>
      <c r="H1876" s="18" t="str">
        <f aca="false">IF(OR($B1876="",$D1876=""),"",IFERROR(INDEX('Tarifs negocies'!$C$5:$C$404,MATCH($B1876&amp;"|"&amp;$D1876,'Tarifs negocies'!$D$5:$D$404,0)),IFERROR(INDEX(Catalogue!$D$5:$D$304,MATCH($D1876,Catalogue!$A$5:$A$304,0))*(1-IFERROR(INDEX(Clients!$F$5:$F$204,MATCH($B1876,Clients!$A$5:$A$204,0)),0)),"")))</f>
        <v/>
      </c>
      <c r="I1876" s="18" t="str">
        <f aca="false">IF(OR($G1876="",$H1876=""),"",$G1876*$H1876)</f>
        <v/>
      </c>
      <c r="J1876" s="15"/>
      <c r="K1876" s="10"/>
    </row>
    <row r="1877" customFormat="false" ht="15" hidden="false" customHeight="false" outlineLevel="0" collapsed="false">
      <c r="A1877" s="15"/>
      <c r="B1877" s="10"/>
      <c r="C1877" s="16" t="str">
        <f aca="false">IF($B1877="","",IFERROR(INDEX(Clients!$B$5:$B$204,MATCH($B1877,Clients!$A$5:$A$204,0)),"Code client inconnu"))</f>
        <v/>
      </c>
      <c r="D1877" s="10"/>
      <c r="E1877" s="16" t="str">
        <f aca="false">IF($D1877="","",IFERROR(INDEX(Catalogue!$B$5:$B$304,MATCH($D1877,Catalogue!$A$5:$A$304,0)),"Code produit inconnu"))</f>
        <v/>
      </c>
      <c r="F1877" s="17" t="str">
        <f aca="false">IF($D1877="","",IFERROR(INDEX(Catalogue!$C$5:$C$304,MATCH($D1877,Catalogue!$A$5:$A$304,0)),""))</f>
        <v/>
      </c>
      <c r="G1877" s="10"/>
      <c r="H1877" s="18" t="str">
        <f aca="false">IF(OR($B1877="",$D1877=""),"",IFERROR(INDEX('Tarifs negocies'!$C$5:$C$404,MATCH($B1877&amp;"|"&amp;$D1877,'Tarifs negocies'!$D$5:$D$404,0)),IFERROR(INDEX(Catalogue!$D$5:$D$304,MATCH($D1877,Catalogue!$A$5:$A$304,0))*(1-IFERROR(INDEX(Clients!$F$5:$F$204,MATCH($B1877,Clients!$A$5:$A$204,0)),0)),"")))</f>
        <v/>
      </c>
      <c r="I1877" s="18" t="str">
        <f aca="false">IF(OR($G1877="",$H1877=""),"",$G1877*$H1877)</f>
        <v/>
      </c>
      <c r="J1877" s="15"/>
      <c r="K1877" s="10"/>
    </row>
    <row r="1878" customFormat="false" ht="15" hidden="false" customHeight="false" outlineLevel="0" collapsed="false">
      <c r="A1878" s="15"/>
      <c r="B1878" s="10"/>
      <c r="C1878" s="16" t="str">
        <f aca="false">IF($B1878="","",IFERROR(INDEX(Clients!$B$5:$B$204,MATCH($B1878,Clients!$A$5:$A$204,0)),"Code client inconnu"))</f>
        <v/>
      </c>
      <c r="D1878" s="10"/>
      <c r="E1878" s="16" t="str">
        <f aca="false">IF($D1878="","",IFERROR(INDEX(Catalogue!$B$5:$B$304,MATCH($D1878,Catalogue!$A$5:$A$304,0)),"Code produit inconnu"))</f>
        <v/>
      </c>
      <c r="F1878" s="17" t="str">
        <f aca="false">IF($D1878="","",IFERROR(INDEX(Catalogue!$C$5:$C$304,MATCH($D1878,Catalogue!$A$5:$A$304,0)),""))</f>
        <v/>
      </c>
      <c r="G1878" s="10"/>
      <c r="H1878" s="18" t="str">
        <f aca="false">IF(OR($B1878="",$D1878=""),"",IFERROR(INDEX('Tarifs negocies'!$C$5:$C$404,MATCH($B1878&amp;"|"&amp;$D1878,'Tarifs negocies'!$D$5:$D$404,0)),IFERROR(INDEX(Catalogue!$D$5:$D$304,MATCH($D1878,Catalogue!$A$5:$A$304,0))*(1-IFERROR(INDEX(Clients!$F$5:$F$204,MATCH($B1878,Clients!$A$5:$A$204,0)),0)),"")))</f>
        <v/>
      </c>
      <c r="I1878" s="18" t="str">
        <f aca="false">IF(OR($G1878="",$H1878=""),"",$G1878*$H1878)</f>
        <v/>
      </c>
      <c r="J1878" s="15"/>
      <c r="K1878" s="10"/>
    </row>
    <row r="1879" customFormat="false" ht="15" hidden="false" customHeight="false" outlineLevel="0" collapsed="false">
      <c r="A1879" s="15"/>
      <c r="B1879" s="10"/>
      <c r="C1879" s="16" t="str">
        <f aca="false">IF($B1879="","",IFERROR(INDEX(Clients!$B$5:$B$204,MATCH($B1879,Clients!$A$5:$A$204,0)),"Code client inconnu"))</f>
        <v/>
      </c>
      <c r="D1879" s="10"/>
      <c r="E1879" s="16" t="str">
        <f aca="false">IF($D1879="","",IFERROR(INDEX(Catalogue!$B$5:$B$304,MATCH($D1879,Catalogue!$A$5:$A$304,0)),"Code produit inconnu"))</f>
        <v/>
      </c>
      <c r="F1879" s="17" t="str">
        <f aca="false">IF($D1879="","",IFERROR(INDEX(Catalogue!$C$5:$C$304,MATCH($D1879,Catalogue!$A$5:$A$304,0)),""))</f>
        <v/>
      </c>
      <c r="G1879" s="10"/>
      <c r="H1879" s="18" t="str">
        <f aca="false">IF(OR($B1879="",$D1879=""),"",IFERROR(INDEX('Tarifs negocies'!$C$5:$C$404,MATCH($B1879&amp;"|"&amp;$D1879,'Tarifs negocies'!$D$5:$D$404,0)),IFERROR(INDEX(Catalogue!$D$5:$D$304,MATCH($D1879,Catalogue!$A$5:$A$304,0))*(1-IFERROR(INDEX(Clients!$F$5:$F$204,MATCH($B1879,Clients!$A$5:$A$204,0)),0)),"")))</f>
        <v/>
      </c>
      <c r="I1879" s="18" t="str">
        <f aca="false">IF(OR($G1879="",$H1879=""),"",$G1879*$H1879)</f>
        <v/>
      </c>
      <c r="J1879" s="15"/>
      <c r="K1879" s="10"/>
    </row>
    <row r="1880" customFormat="false" ht="15" hidden="false" customHeight="false" outlineLevel="0" collapsed="false">
      <c r="A1880" s="15"/>
      <c r="B1880" s="10"/>
      <c r="C1880" s="16" t="str">
        <f aca="false">IF($B1880="","",IFERROR(INDEX(Clients!$B$5:$B$204,MATCH($B1880,Clients!$A$5:$A$204,0)),"Code client inconnu"))</f>
        <v/>
      </c>
      <c r="D1880" s="10"/>
      <c r="E1880" s="16" t="str">
        <f aca="false">IF($D1880="","",IFERROR(INDEX(Catalogue!$B$5:$B$304,MATCH($D1880,Catalogue!$A$5:$A$304,0)),"Code produit inconnu"))</f>
        <v/>
      </c>
      <c r="F1880" s="17" t="str">
        <f aca="false">IF($D1880="","",IFERROR(INDEX(Catalogue!$C$5:$C$304,MATCH($D1880,Catalogue!$A$5:$A$304,0)),""))</f>
        <v/>
      </c>
      <c r="G1880" s="10"/>
      <c r="H1880" s="18" t="str">
        <f aca="false">IF(OR($B1880="",$D1880=""),"",IFERROR(INDEX('Tarifs negocies'!$C$5:$C$404,MATCH($B1880&amp;"|"&amp;$D1880,'Tarifs negocies'!$D$5:$D$404,0)),IFERROR(INDEX(Catalogue!$D$5:$D$304,MATCH($D1880,Catalogue!$A$5:$A$304,0))*(1-IFERROR(INDEX(Clients!$F$5:$F$204,MATCH($B1880,Clients!$A$5:$A$204,0)),0)),"")))</f>
        <v/>
      </c>
      <c r="I1880" s="18" t="str">
        <f aca="false">IF(OR($G1880="",$H1880=""),"",$G1880*$H1880)</f>
        <v/>
      </c>
      <c r="J1880" s="15"/>
      <c r="K1880" s="10"/>
    </row>
    <row r="1881" customFormat="false" ht="15" hidden="false" customHeight="false" outlineLevel="0" collapsed="false">
      <c r="A1881" s="15"/>
      <c r="B1881" s="10"/>
      <c r="C1881" s="16" t="str">
        <f aca="false">IF($B1881="","",IFERROR(INDEX(Clients!$B$5:$B$204,MATCH($B1881,Clients!$A$5:$A$204,0)),"Code client inconnu"))</f>
        <v/>
      </c>
      <c r="D1881" s="10"/>
      <c r="E1881" s="16" t="str">
        <f aca="false">IF($D1881="","",IFERROR(INDEX(Catalogue!$B$5:$B$304,MATCH($D1881,Catalogue!$A$5:$A$304,0)),"Code produit inconnu"))</f>
        <v/>
      </c>
      <c r="F1881" s="17" t="str">
        <f aca="false">IF($D1881="","",IFERROR(INDEX(Catalogue!$C$5:$C$304,MATCH($D1881,Catalogue!$A$5:$A$304,0)),""))</f>
        <v/>
      </c>
      <c r="G1881" s="10"/>
      <c r="H1881" s="18" t="str">
        <f aca="false">IF(OR($B1881="",$D1881=""),"",IFERROR(INDEX('Tarifs negocies'!$C$5:$C$404,MATCH($B1881&amp;"|"&amp;$D1881,'Tarifs negocies'!$D$5:$D$404,0)),IFERROR(INDEX(Catalogue!$D$5:$D$304,MATCH($D1881,Catalogue!$A$5:$A$304,0))*(1-IFERROR(INDEX(Clients!$F$5:$F$204,MATCH($B1881,Clients!$A$5:$A$204,0)),0)),"")))</f>
        <v/>
      </c>
      <c r="I1881" s="18" t="str">
        <f aca="false">IF(OR($G1881="",$H1881=""),"",$G1881*$H1881)</f>
        <v/>
      </c>
      <c r="J1881" s="15"/>
      <c r="K1881" s="10"/>
    </row>
    <row r="1882" customFormat="false" ht="15" hidden="false" customHeight="false" outlineLevel="0" collapsed="false">
      <c r="A1882" s="15"/>
      <c r="B1882" s="10"/>
      <c r="C1882" s="16" t="str">
        <f aca="false">IF($B1882="","",IFERROR(INDEX(Clients!$B$5:$B$204,MATCH($B1882,Clients!$A$5:$A$204,0)),"Code client inconnu"))</f>
        <v/>
      </c>
      <c r="D1882" s="10"/>
      <c r="E1882" s="16" t="str">
        <f aca="false">IF($D1882="","",IFERROR(INDEX(Catalogue!$B$5:$B$304,MATCH($D1882,Catalogue!$A$5:$A$304,0)),"Code produit inconnu"))</f>
        <v/>
      </c>
      <c r="F1882" s="17" t="str">
        <f aca="false">IF($D1882="","",IFERROR(INDEX(Catalogue!$C$5:$C$304,MATCH($D1882,Catalogue!$A$5:$A$304,0)),""))</f>
        <v/>
      </c>
      <c r="G1882" s="10"/>
      <c r="H1882" s="18" t="str">
        <f aca="false">IF(OR($B1882="",$D1882=""),"",IFERROR(INDEX('Tarifs negocies'!$C$5:$C$404,MATCH($B1882&amp;"|"&amp;$D1882,'Tarifs negocies'!$D$5:$D$404,0)),IFERROR(INDEX(Catalogue!$D$5:$D$304,MATCH($D1882,Catalogue!$A$5:$A$304,0))*(1-IFERROR(INDEX(Clients!$F$5:$F$204,MATCH($B1882,Clients!$A$5:$A$204,0)),0)),"")))</f>
        <v/>
      </c>
      <c r="I1882" s="18" t="str">
        <f aca="false">IF(OR($G1882="",$H1882=""),"",$G1882*$H1882)</f>
        <v/>
      </c>
      <c r="J1882" s="15"/>
      <c r="K1882" s="10"/>
    </row>
    <row r="1883" customFormat="false" ht="15" hidden="false" customHeight="false" outlineLevel="0" collapsed="false">
      <c r="A1883" s="15"/>
      <c r="B1883" s="10"/>
      <c r="C1883" s="16" t="str">
        <f aca="false">IF($B1883="","",IFERROR(INDEX(Clients!$B$5:$B$204,MATCH($B1883,Clients!$A$5:$A$204,0)),"Code client inconnu"))</f>
        <v/>
      </c>
      <c r="D1883" s="10"/>
      <c r="E1883" s="16" t="str">
        <f aca="false">IF($D1883="","",IFERROR(INDEX(Catalogue!$B$5:$B$304,MATCH($D1883,Catalogue!$A$5:$A$304,0)),"Code produit inconnu"))</f>
        <v/>
      </c>
      <c r="F1883" s="17" t="str">
        <f aca="false">IF($D1883="","",IFERROR(INDEX(Catalogue!$C$5:$C$304,MATCH($D1883,Catalogue!$A$5:$A$304,0)),""))</f>
        <v/>
      </c>
      <c r="G1883" s="10"/>
      <c r="H1883" s="18" t="str">
        <f aca="false">IF(OR($B1883="",$D1883=""),"",IFERROR(INDEX('Tarifs negocies'!$C$5:$C$404,MATCH($B1883&amp;"|"&amp;$D1883,'Tarifs negocies'!$D$5:$D$404,0)),IFERROR(INDEX(Catalogue!$D$5:$D$304,MATCH($D1883,Catalogue!$A$5:$A$304,0))*(1-IFERROR(INDEX(Clients!$F$5:$F$204,MATCH($B1883,Clients!$A$5:$A$204,0)),0)),"")))</f>
        <v/>
      </c>
      <c r="I1883" s="18" t="str">
        <f aca="false">IF(OR($G1883="",$H1883=""),"",$G1883*$H1883)</f>
        <v/>
      </c>
      <c r="J1883" s="15"/>
      <c r="K1883" s="10"/>
    </row>
    <row r="1884" customFormat="false" ht="15" hidden="false" customHeight="false" outlineLevel="0" collapsed="false">
      <c r="A1884" s="15"/>
      <c r="B1884" s="10"/>
      <c r="C1884" s="16" t="str">
        <f aca="false">IF($B1884="","",IFERROR(INDEX(Clients!$B$5:$B$204,MATCH($B1884,Clients!$A$5:$A$204,0)),"Code client inconnu"))</f>
        <v/>
      </c>
      <c r="D1884" s="10"/>
      <c r="E1884" s="16" t="str">
        <f aca="false">IF($D1884="","",IFERROR(INDEX(Catalogue!$B$5:$B$304,MATCH($D1884,Catalogue!$A$5:$A$304,0)),"Code produit inconnu"))</f>
        <v/>
      </c>
      <c r="F1884" s="17" t="str">
        <f aca="false">IF($D1884="","",IFERROR(INDEX(Catalogue!$C$5:$C$304,MATCH($D1884,Catalogue!$A$5:$A$304,0)),""))</f>
        <v/>
      </c>
      <c r="G1884" s="10"/>
      <c r="H1884" s="18" t="str">
        <f aca="false">IF(OR($B1884="",$D1884=""),"",IFERROR(INDEX('Tarifs negocies'!$C$5:$C$404,MATCH($B1884&amp;"|"&amp;$D1884,'Tarifs negocies'!$D$5:$D$404,0)),IFERROR(INDEX(Catalogue!$D$5:$D$304,MATCH($D1884,Catalogue!$A$5:$A$304,0))*(1-IFERROR(INDEX(Clients!$F$5:$F$204,MATCH($B1884,Clients!$A$5:$A$204,0)),0)),"")))</f>
        <v/>
      </c>
      <c r="I1884" s="18" t="str">
        <f aca="false">IF(OR($G1884="",$H1884=""),"",$G1884*$H1884)</f>
        <v/>
      </c>
      <c r="J1884" s="15"/>
      <c r="K1884" s="10"/>
    </row>
    <row r="1885" customFormat="false" ht="15" hidden="false" customHeight="false" outlineLevel="0" collapsed="false">
      <c r="A1885" s="15"/>
      <c r="B1885" s="10"/>
      <c r="C1885" s="16" t="str">
        <f aca="false">IF($B1885="","",IFERROR(INDEX(Clients!$B$5:$B$204,MATCH($B1885,Clients!$A$5:$A$204,0)),"Code client inconnu"))</f>
        <v/>
      </c>
      <c r="D1885" s="10"/>
      <c r="E1885" s="16" t="str">
        <f aca="false">IF($D1885="","",IFERROR(INDEX(Catalogue!$B$5:$B$304,MATCH($D1885,Catalogue!$A$5:$A$304,0)),"Code produit inconnu"))</f>
        <v/>
      </c>
      <c r="F1885" s="17" t="str">
        <f aca="false">IF($D1885="","",IFERROR(INDEX(Catalogue!$C$5:$C$304,MATCH($D1885,Catalogue!$A$5:$A$304,0)),""))</f>
        <v/>
      </c>
      <c r="G1885" s="10"/>
      <c r="H1885" s="18" t="str">
        <f aca="false">IF(OR($B1885="",$D1885=""),"",IFERROR(INDEX('Tarifs negocies'!$C$5:$C$404,MATCH($B1885&amp;"|"&amp;$D1885,'Tarifs negocies'!$D$5:$D$404,0)),IFERROR(INDEX(Catalogue!$D$5:$D$304,MATCH($D1885,Catalogue!$A$5:$A$304,0))*(1-IFERROR(INDEX(Clients!$F$5:$F$204,MATCH($B1885,Clients!$A$5:$A$204,0)),0)),"")))</f>
        <v/>
      </c>
      <c r="I1885" s="18" t="str">
        <f aca="false">IF(OR($G1885="",$H1885=""),"",$G1885*$H1885)</f>
        <v/>
      </c>
      <c r="J1885" s="15"/>
      <c r="K1885" s="10"/>
    </row>
    <row r="1886" customFormat="false" ht="15" hidden="false" customHeight="false" outlineLevel="0" collapsed="false">
      <c r="A1886" s="15"/>
      <c r="B1886" s="10"/>
      <c r="C1886" s="16" t="str">
        <f aca="false">IF($B1886="","",IFERROR(INDEX(Clients!$B$5:$B$204,MATCH($B1886,Clients!$A$5:$A$204,0)),"Code client inconnu"))</f>
        <v/>
      </c>
      <c r="D1886" s="10"/>
      <c r="E1886" s="16" t="str">
        <f aca="false">IF($D1886="","",IFERROR(INDEX(Catalogue!$B$5:$B$304,MATCH($D1886,Catalogue!$A$5:$A$304,0)),"Code produit inconnu"))</f>
        <v/>
      </c>
      <c r="F1886" s="17" t="str">
        <f aca="false">IF($D1886="","",IFERROR(INDEX(Catalogue!$C$5:$C$304,MATCH($D1886,Catalogue!$A$5:$A$304,0)),""))</f>
        <v/>
      </c>
      <c r="G1886" s="10"/>
      <c r="H1886" s="18" t="str">
        <f aca="false">IF(OR($B1886="",$D1886=""),"",IFERROR(INDEX('Tarifs negocies'!$C$5:$C$404,MATCH($B1886&amp;"|"&amp;$D1886,'Tarifs negocies'!$D$5:$D$404,0)),IFERROR(INDEX(Catalogue!$D$5:$D$304,MATCH($D1886,Catalogue!$A$5:$A$304,0))*(1-IFERROR(INDEX(Clients!$F$5:$F$204,MATCH($B1886,Clients!$A$5:$A$204,0)),0)),"")))</f>
        <v/>
      </c>
      <c r="I1886" s="18" t="str">
        <f aca="false">IF(OR($G1886="",$H1886=""),"",$G1886*$H1886)</f>
        <v/>
      </c>
      <c r="J1886" s="15"/>
      <c r="K1886" s="10"/>
    </row>
    <row r="1887" customFormat="false" ht="15" hidden="false" customHeight="false" outlineLevel="0" collapsed="false">
      <c r="A1887" s="15"/>
      <c r="B1887" s="10"/>
      <c r="C1887" s="16" t="str">
        <f aca="false">IF($B1887="","",IFERROR(INDEX(Clients!$B$5:$B$204,MATCH($B1887,Clients!$A$5:$A$204,0)),"Code client inconnu"))</f>
        <v/>
      </c>
      <c r="D1887" s="10"/>
      <c r="E1887" s="16" t="str">
        <f aca="false">IF($D1887="","",IFERROR(INDEX(Catalogue!$B$5:$B$304,MATCH($D1887,Catalogue!$A$5:$A$304,0)),"Code produit inconnu"))</f>
        <v/>
      </c>
      <c r="F1887" s="17" t="str">
        <f aca="false">IF($D1887="","",IFERROR(INDEX(Catalogue!$C$5:$C$304,MATCH($D1887,Catalogue!$A$5:$A$304,0)),""))</f>
        <v/>
      </c>
      <c r="G1887" s="10"/>
      <c r="H1887" s="18" t="str">
        <f aca="false">IF(OR($B1887="",$D1887=""),"",IFERROR(INDEX('Tarifs negocies'!$C$5:$C$404,MATCH($B1887&amp;"|"&amp;$D1887,'Tarifs negocies'!$D$5:$D$404,0)),IFERROR(INDEX(Catalogue!$D$5:$D$304,MATCH($D1887,Catalogue!$A$5:$A$304,0))*(1-IFERROR(INDEX(Clients!$F$5:$F$204,MATCH($B1887,Clients!$A$5:$A$204,0)),0)),"")))</f>
        <v/>
      </c>
      <c r="I1887" s="18" t="str">
        <f aca="false">IF(OR($G1887="",$H1887=""),"",$G1887*$H1887)</f>
        <v/>
      </c>
      <c r="J1887" s="15"/>
      <c r="K1887" s="10"/>
    </row>
    <row r="1888" customFormat="false" ht="15" hidden="false" customHeight="false" outlineLevel="0" collapsed="false">
      <c r="A1888" s="15"/>
      <c r="B1888" s="10"/>
      <c r="C1888" s="16" t="str">
        <f aca="false">IF($B1888="","",IFERROR(INDEX(Clients!$B$5:$B$204,MATCH($B1888,Clients!$A$5:$A$204,0)),"Code client inconnu"))</f>
        <v/>
      </c>
      <c r="D1888" s="10"/>
      <c r="E1888" s="16" t="str">
        <f aca="false">IF($D1888="","",IFERROR(INDEX(Catalogue!$B$5:$B$304,MATCH($D1888,Catalogue!$A$5:$A$304,0)),"Code produit inconnu"))</f>
        <v/>
      </c>
      <c r="F1888" s="17" t="str">
        <f aca="false">IF($D1888="","",IFERROR(INDEX(Catalogue!$C$5:$C$304,MATCH($D1888,Catalogue!$A$5:$A$304,0)),""))</f>
        <v/>
      </c>
      <c r="G1888" s="10"/>
      <c r="H1888" s="18" t="str">
        <f aca="false">IF(OR($B1888="",$D1888=""),"",IFERROR(INDEX('Tarifs negocies'!$C$5:$C$404,MATCH($B1888&amp;"|"&amp;$D1888,'Tarifs negocies'!$D$5:$D$404,0)),IFERROR(INDEX(Catalogue!$D$5:$D$304,MATCH($D1888,Catalogue!$A$5:$A$304,0))*(1-IFERROR(INDEX(Clients!$F$5:$F$204,MATCH($B1888,Clients!$A$5:$A$204,0)),0)),"")))</f>
        <v/>
      </c>
      <c r="I1888" s="18" t="str">
        <f aca="false">IF(OR($G1888="",$H1888=""),"",$G1888*$H1888)</f>
        <v/>
      </c>
      <c r="J1888" s="15"/>
      <c r="K1888" s="10"/>
    </row>
    <row r="1889" customFormat="false" ht="15" hidden="false" customHeight="false" outlineLevel="0" collapsed="false">
      <c r="A1889" s="15"/>
      <c r="B1889" s="10"/>
      <c r="C1889" s="16" t="str">
        <f aca="false">IF($B1889="","",IFERROR(INDEX(Clients!$B$5:$B$204,MATCH($B1889,Clients!$A$5:$A$204,0)),"Code client inconnu"))</f>
        <v/>
      </c>
      <c r="D1889" s="10"/>
      <c r="E1889" s="16" t="str">
        <f aca="false">IF($D1889="","",IFERROR(INDEX(Catalogue!$B$5:$B$304,MATCH($D1889,Catalogue!$A$5:$A$304,0)),"Code produit inconnu"))</f>
        <v/>
      </c>
      <c r="F1889" s="17" t="str">
        <f aca="false">IF($D1889="","",IFERROR(INDEX(Catalogue!$C$5:$C$304,MATCH($D1889,Catalogue!$A$5:$A$304,0)),""))</f>
        <v/>
      </c>
      <c r="G1889" s="10"/>
      <c r="H1889" s="18" t="str">
        <f aca="false">IF(OR($B1889="",$D1889=""),"",IFERROR(INDEX('Tarifs negocies'!$C$5:$C$404,MATCH($B1889&amp;"|"&amp;$D1889,'Tarifs negocies'!$D$5:$D$404,0)),IFERROR(INDEX(Catalogue!$D$5:$D$304,MATCH($D1889,Catalogue!$A$5:$A$304,0))*(1-IFERROR(INDEX(Clients!$F$5:$F$204,MATCH($B1889,Clients!$A$5:$A$204,0)),0)),"")))</f>
        <v/>
      </c>
      <c r="I1889" s="18" t="str">
        <f aca="false">IF(OR($G1889="",$H1889=""),"",$G1889*$H1889)</f>
        <v/>
      </c>
      <c r="J1889" s="15"/>
      <c r="K1889" s="10"/>
    </row>
    <row r="1890" customFormat="false" ht="15" hidden="false" customHeight="false" outlineLevel="0" collapsed="false">
      <c r="A1890" s="15"/>
      <c r="B1890" s="10"/>
      <c r="C1890" s="16" t="str">
        <f aca="false">IF($B1890="","",IFERROR(INDEX(Clients!$B$5:$B$204,MATCH($B1890,Clients!$A$5:$A$204,0)),"Code client inconnu"))</f>
        <v/>
      </c>
      <c r="D1890" s="10"/>
      <c r="E1890" s="16" t="str">
        <f aca="false">IF($D1890="","",IFERROR(INDEX(Catalogue!$B$5:$B$304,MATCH($D1890,Catalogue!$A$5:$A$304,0)),"Code produit inconnu"))</f>
        <v/>
      </c>
      <c r="F1890" s="17" t="str">
        <f aca="false">IF($D1890="","",IFERROR(INDEX(Catalogue!$C$5:$C$304,MATCH($D1890,Catalogue!$A$5:$A$304,0)),""))</f>
        <v/>
      </c>
      <c r="G1890" s="10"/>
      <c r="H1890" s="18" t="str">
        <f aca="false">IF(OR($B1890="",$D1890=""),"",IFERROR(INDEX('Tarifs negocies'!$C$5:$C$404,MATCH($B1890&amp;"|"&amp;$D1890,'Tarifs negocies'!$D$5:$D$404,0)),IFERROR(INDEX(Catalogue!$D$5:$D$304,MATCH($D1890,Catalogue!$A$5:$A$304,0))*(1-IFERROR(INDEX(Clients!$F$5:$F$204,MATCH($B1890,Clients!$A$5:$A$204,0)),0)),"")))</f>
        <v/>
      </c>
      <c r="I1890" s="18" t="str">
        <f aca="false">IF(OR($G1890="",$H1890=""),"",$G1890*$H1890)</f>
        <v/>
      </c>
      <c r="J1890" s="15"/>
      <c r="K1890" s="10"/>
    </row>
    <row r="1891" customFormat="false" ht="15" hidden="false" customHeight="false" outlineLevel="0" collapsed="false">
      <c r="A1891" s="15"/>
      <c r="B1891" s="10"/>
      <c r="C1891" s="16" t="str">
        <f aca="false">IF($B1891="","",IFERROR(INDEX(Clients!$B$5:$B$204,MATCH($B1891,Clients!$A$5:$A$204,0)),"Code client inconnu"))</f>
        <v/>
      </c>
      <c r="D1891" s="10"/>
      <c r="E1891" s="16" t="str">
        <f aca="false">IF($D1891="","",IFERROR(INDEX(Catalogue!$B$5:$B$304,MATCH($D1891,Catalogue!$A$5:$A$304,0)),"Code produit inconnu"))</f>
        <v/>
      </c>
      <c r="F1891" s="17" t="str">
        <f aca="false">IF($D1891="","",IFERROR(INDEX(Catalogue!$C$5:$C$304,MATCH($D1891,Catalogue!$A$5:$A$304,0)),""))</f>
        <v/>
      </c>
      <c r="G1891" s="10"/>
      <c r="H1891" s="18" t="str">
        <f aca="false">IF(OR($B1891="",$D1891=""),"",IFERROR(INDEX('Tarifs negocies'!$C$5:$C$404,MATCH($B1891&amp;"|"&amp;$D1891,'Tarifs negocies'!$D$5:$D$404,0)),IFERROR(INDEX(Catalogue!$D$5:$D$304,MATCH($D1891,Catalogue!$A$5:$A$304,0))*(1-IFERROR(INDEX(Clients!$F$5:$F$204,MATCH($B1891,Clients!$A$5:$A$204,0)),0)),"")))</f>
        <v/>
      </c>
      <c r="I1891" s="18" t="str">
        <f aca="false">IF(OR($G1891="",$H1891=""),"",$G1891*$H1891)</f>
        <v/>
      </c>
      <c r="J1891" s="15"/>
      <c r="K1891" s="10"/>
    </row>
    <row r="1892" customFormat="false" ht="15" hidden="false" customHeight="false" outlineLevel="0" collapsed="false">
      <c r="A1892" s="15"/>
      <c r="B1892" s="10"/>
      <c r="C1892" s="16" t="str">
        <f aca="false">IF($B1892="","",IFERROR(INDEX(Clients!$B$5:$B$204,MATCH($B1892,Clients!$A$5:$A$204,0)),"Code client inconnu"))</f>
        <v/>
      </c>
      <c r="D1892" s="10"/>
      <c r="E1892" s="16" t="str">
        <f aca="false">IF($D1892="","",IFERROR(INDEX(Catalogue!$B$5:$B$304,MATCH($D1892,Catalogue!$A$5:$A$304,0)),"Code produit inconnu"))</f>
        <v/>
      </c>
      <c r="F1892" s="17" t="str">
        <f aca="false">IF($D1892="","",IFERROR(INDEX(Catalogue!$C$5:$C$304,MATCH($D1892,Catalogue!$A$5:$A$304,0)),""))</f>
        <v/>
      </c>
      <c r="G1892" s="10"/>
      <c r="H1892" s="18" t="str">
        <f aca="false">IF(OR($B1892="",$D1892=""),"",IFERROR(INDEX('Tarifs negocies'!$C$5:$C$404,MATCH($B1892&amp;"|"&amp;$D1892,'Tarifs negocies'!$D$5:$D$404,0)),IFERROR(INDEX(Catalogue!$D$5:$D$304,MATCH($D1892,Catalogue!$A$5:$A$304,0))*(1-IFERROR(INDEX(Clients!$F$5:$F$204,MATCH($B1892,Clients!$A$5:$A$204,0)),0)),"")))</f>
        <v/>
      </c>
      <c r="I1892" s="18" t="str">
        <f aca="false">IF(OR($G1892="",$H1892=""),"",$G1892*$H1892)</f>
        <v/>
      </c>
      <c r="J1892" s="15"/>
      <c r="K1892" s="10"/>
    </row>
    <row r="1893" customFormat="false" ht="15" hidden="false" customHeight="false" outlineLevel="0" collapsed="false">
      <c r="A1893" s="15"/>
      <c r="B1893" s="10"/>
      <c r="C1893" s="16" t="str">
        <f aca="false">IF($B1893="","",IFERROR(INDEX(Clients!$B$5:$B$204,MATCH($B1893,Clients!$A$5:$A$204,0)),"Code client inconnu"))</f>
        <v/>
      </c>
      <c r="D1893" s="10"/>
      <c r="E1893" s="16" t="str">
        <f aca="false">IF($D1893="","",IFERROR(INDEX(Catalogue!$B$5:$B$304,MATCH($D1893,Catalogue!$A$5:$A$304,0)),"Code produit inconnu"))</f>
        <v/>
      </c>
      <c r="F1893" s="17" t="str">
        <f aca="false">IF($D1893="","",IFERROR(INDEX(Catalogue!$C$5:$C$304,MATCH($D1893,Catalogue!$A$5:$A$304,0)),""))</f>
        <v/>
      </c>
      <c r="G1893" s="10"/>
      <c r="H1893" s="18" t="str">
        <f aca="false">IF(OR($B1893="",$D1893=""),"",IFERROR(INDEX('Tarifs negocies'!$C$5:$C$404,MATCH($B1893&amp;"|"&amp;$D1893,'Tarifs negocies'!$D$5:$D$404,0)),IFERROR(INDEX(Catalogue!$D$5:$D$304,MATCH($D1893,Catalogue!$A$5:$A$304,0))*(1-IFERROR(INDEX(Clients!$F$5:$F$204,MATCH($B1893,Clients!$A$5:$A$204,0)),0)),"")))</f>
        <v/>
      </c>
      <c r="I1893" s="18" t="str">
        <f aca="false">IF(OR($G1893="",$H1893=""),"",$G1893*$H1893)</f>
        <v/>
      </c>
      <c r="J1893" s="15"/>
      <c r="K1893" s="10"/>
    </row>
    <row r="1894" customFormat="false" ht="15" hidden="false" customHeight="false" outlineLevel="0" collapsed="false">
      <c r="A1894" s="15"/>
      <c r="B1894" s="10"/>
      <c r="C1894" s="16" t="str">
        <f aca="false">IF($B1894="","",IFERROR(INDEX(Clients!$B$5:$B$204,MATCH($B1894,Clients!$A$5:$A$204,0)),"Code client inconnu"))</f>
        <v/>
      </c>
      <c r="D1894" s="10"/>
      <c r="E1894" s="16" t="str">
        <f aca="false">IF($D1894="","",IFERROR(INDEX(Catalogue!$B$5:$B$304,MATCH($D1894,Catalogue!$A$5:$A$304,0)),"Code produit inconnu"))</f>
        <v/>
      </c>
      <c r="F1894" s="17" t="str">
        <f aca="false">IF($D1894="","",IFERROR(INDEX(Catalogue!$C$5:$C$304,MATCH($D1894,Catalogue!$A$5:$A$304,0)),""))</f>
        <v/>
      </c>
      <c r="G1894" s="10"/>
      <c r="H1894" s="18" t="str">
        <f aca="false">IF(OR($B1894="",$D1894=""),"",IFERROR(INDEX('Tarifs negocies'!$C$5:$C$404,MATCH($B1894&amp;"|"&amp;$D1894,'Tarifs negocies'!$D$5:$D$404,0)),IFERROR(INDEX(Catalogue!$D$5:$D$304,MATCH($D1894,Catalogue!$A$5:$A$304,0))*(1-IFERROR(INDEX(Clients!$F$5:$F$204,MATCH($B1894,Clients!$A$5:$A$204,0)),0)),"")))</f>
        <v/>
      </c>
      <c r="I1894" s="18" t="str">
        <f aca="false">IF(OR($G1894="",$H1894=""),"",$G1894*$H1894)</f>
        <v/>
      </c>
      <c r="J1894" s="15"/>
      <c r="K1894" s="10"/>
    </row>
    <row r="1895" customFormat="false" ht="15" hidden="false" customHeight="false" outlineLevel="0" collapsed="false">
      <c r="A1895" s="15"/>
      <c r="B1895" s="10"/>
      <c r="C1895" s="16" t="str">
        <f aca="false">IF($B1895="","",IFERROR(INDEX(Clients!$B$5:$B$204,MATCH($B1895,Clients!$A$5:$A$204,0)),"Code client inconnu"))</f>
        <v/>
      </c>
      <c r="D1895" s="10"/>
      <c r="E1895" s="16" t="str">
        <f aca="false">IF($D1895="","",IFERROR(INDEX(Catalogue!$B$5:$B$304,MATCH($D1895,Catalogue!$A$5:$A$304,0)),"Code produit inconnu"))</f>
        <v/>
      </c>
      <c r="F1895" s="17" t="str">
        <f aca="false">IF($D1895="","",IFERROR(INDEX(Catalogue!$C$5:$C$304,MATCH($D1895,Catalogue!$A$5:$A$304,0)),""))</f>
        <v/>
      </c>
      <c r="G1895" s="10"/>
      <c r="H1895" s="18" t="str">
        <f aca="false">IF(OR($B1895="",$D1895=""),"",IFERROR(INDEX('Tarifs negocies'!$C$5:$C$404,MATCH($B1895&amp;"|"&amp;$D1895,'Tarifs negocies'!$D$5:$D$404,0)),IFERROR(INDEX(Catalogue!$D$5:$D$304,MATCH($D1895,Catalogue!$A$5:$A$304,0))*(1-IFERROR(INDEX(Clients!$F$5:$F$204,MATCH($B1895,Clients!$A$5:$A$204,0)),0)),"")))</f>
        <v/>
      </c>
      <c r="I1895" s="18" t="str">
        <f aca="false">IF(OR($G1895="",$H1895=""),"",$G1895*$H1895)</f>
        <v/>
      </c>
      <c r="J1895" s="15"/>
      <c r="K1895" s="10"/>
    </row>
    <row r="1896" customFormat="false" ht="15" hidden="false" customHeight="false" outlineLevel="0" collapsed="false">
      <c r="A1896" s="15"/>
      <c r="B1896" s="10"/>
      <c r="C1896" s="16" t="str">
        <f aca="false">IF($B1896="","",IFERROR(INDEX(Clients!$B$5:$B$204,MATCH($B1896,Clients!$A$5:$A$204,0)),"Code client inconnu"))</f>
        <v/>
      </c>
      <c r="D1896" s="10"/>
      <c r="E1896" s="16" t="str">
        <f aca="false">IF($D1896="","",IFERROR(INDEX(Catalogue!$B$5:$B$304,MATCH($D1896,Catalogue!$A$5:$A$304,0)),"Code produit inconnu"))</f>
        <v/>
      </c>
      <c r="F1896" s="17" t="str">
        <f aca="false">IF($D1896="","",IFERROR(INDEX(Catalogue!$C$5:$C$304,MATCH($D1896,Catalogue!$A$5:$A$304,0)),""))</f>
        <v/>
      </c>
      <c r="G1896" s="10"/>
      <c r="H1896" s="18" t="str">
        <f aca="false">IF(OR($B1896="",$D1896=""),"",IFERROR(INDEX('Tarifs negocies'!$C$5:$C$404,MATCH($B1896&amp;"|"&amp;$D1896,'Tarifs negocies'!$D$5:$D$404,0)),IFERROR(INDEX(Catalogue!$D$5:$D$304,MATCH($D1896,Catalogue!$A$5:$A$304,0))*(1-IFERROR(INDEX(Clients!$F$5:$F$204,MATCH($B1896,Clients!$A$5:$A$204,0)),0)),"")))</f>
        <v/>
      </c>
      <c r="I1896" s="18" t="str">
        <f aca="false">IF(OR($G1896="",$H1896=""),"",$G1896*$H1896)</f>
        <v/>
      </c>
      <c r="J1896" s="15"/>
      <c r="K1896" s="10"/>
    </row>
    <row r="1897" customFormat="false" ht="15" hidden="false" customHeight="false" outlineLevel="0" collapsed="false">
      <c r="A1897" s="15"/>
      <c r="B1897" s="10"/>
      <c r="C1897" s="16" t="str">
        <f aca="false">IF($B1897="","",IFERROR(INDEX(Clients!$B$5:$B$204,MATCH($B1897,Clients!$A$5:$A$204,0)),"Code client inconnu"))</f>
        <v/>
      </c>
      <c r="D1897" s="10"/>
      <c r="E1897" s="16" t="str">
        <f aca="false">IF($D1897="","",IFERROR(INDEX(Catalogue!$B$5:$B$304,MATCH($D1897,Catalogue!$A$5:$A$304,0)),"Code produit inconnu"))</f>
        <v/>
      </c>
      <c r="F1897" s="17" t="str">
        <f aca="false">IF($D1897="","",IFERROR(INDEX(Catalogue!$C$5:$C$304,MATCH($D1897,Catalogue!$A$5:$A$304,0)),""))</f>
        <v/>
      </c>
      <c r="G1897" s="10"/>
      <c r="H1897" s="18" t="str">
        <f aca="false">IF(OR($B1897="",$D1897=""),"",IFERROR(INDEX('Tarifs negocies'!$C$5:$C$404,MATCH($B1897&amp;"|"&amp;$D1897,'Tarifs negocies'!$D$5:$D$404,0)),IFERROR(INDEX(Catalogue!$D$5:$D$304,MATCH($D1897,Catalogue!$A$5:$A$304,0))*(1-IFERROR(INDEX(Clients!$F$5:$F$204,MATCH($B1897,Clients!$A$5:$A$204,0)),0)),"")))</f>
        <v/>
      </c>
      <c r="I1897" s="18" t="str">
        <f aca="false">IF(OR($G1897="",$H1897=""),"",$G1897*$H1897)</f>
        <v/>
      </c>
      <c r="J1897" s="15"/>
      <c r="K1897" s="10"/>
    </row>
    <row r="1898" customFormat="false" ht="15" hidden="false" customHeight="false" outlineLevel="0" collapsed="false">
      <c r="A1898" s="15"/>
      <c r="B1898" s="10"/>
      <c r="C1898" s="16" t="str">
        <f aca="false">IF($B1898="","",IFERROR(INDEX(Clients!$B$5:$B$204,MATCH($B1898,Clients!$A$5:$A$204,0)),"Code client inconnu"))</f>
        <v/>
      </c>
      <c r="D1898" s="10"/>
      <c r="E1898" s="16" t="str">
        <f aca="false">IF($D1898="","",IFERROR(INDEX(Catalogue!$B$5:$B$304,MATCH($D1898,Catalogue!$A$5:$A$304,0)),"Code produit inconnu"))</f>
        <v/>
      </c>
      <c r="F1898" s="17" t="str">
        <f aca="false">IF($D1898="","",IFERROR(INDEX(Catalogue!$C$5:$C$304,MATCH($D1898,Catalogue!$A$5:$A$304,0)),""))</f>
        <v/>
      </c>
      <c r="G1898" s="10"/>
      <c r="H1898" s="18" t="str">
        <f aca="false">IF(OR($B1898="",$D1898=""),"",IFERROR(INDEX('Tarifs negocies'!$C$5:$C$404,MATCH($B1898&amp;"|"&amp;$D1898,'Tarifs negocies'!$D$5:$D$404,0)),IFERROR(INDEX(Catalogue!$D$5:$D$304,MATCH($D1898,Catalogue!$A$5:$A$304,0))*(1-IFERROR(INDEX(Clients!$F$5:$F$204,MATCH($B1898,Clients!$A$5:$A$204,0)),0)),"")))</f>
        <v/>
      </c>
      <c r="I1898" s="18" t="str">
        <f aca="false">IF(OR($G1898="",$H1898=""),"",$G1898*$H1898)</f>
        <v/>
      </c>
      <c r="J1898" s="15"/>
      <c r="K1898" s="10"/>
    </row>
    <row r="1899" customFormat="false" ht="15" hidden="false" customHeight="false" outlineLevel="0" collapsed="false">
      <c r="A1899" s="15"/>
      <c r="B1899" s="10"/>
      <c r="C1899" s="16" t="str">
        <f aca="false">IF($B1899="","",IFERROR(INDEX(Clients!$B$5:$B$204,MATCH($B1899,Clients!$A$5:$A$204,0)),"Code client inconnu"))</f>
        <v/>
      </c>
      <c r="D1899" s="10"/>
      <c r="E1899" s="16" t="str">
        <f aca="false">IF($D1899="","",IFERROR(INDEX(Catalogue!$B$5:$B$304,MATCH($D1899,Catalogue!$A$5:$A$304,0)),"Code produit inconnu"))</f>
        <v/>
      </c>
      <c r="F1899" s="17" t="str">
        <f aca="false">IF($D1899="","",IFERROR(INDEX(Catalogue!$C$5:$C$304,MATCH($D1899,Catalogue!$A$5:$A$304,0)),""))</f>
        <v/>
      </c>
      <c r="G1899" s="10"/>
      <c r="H1899" s="18" t="str">
        <f aca="false">IF(OR($B1899="",$D1899=""),"",IFERROR(INDEX('Tarifs negocies'!$C$5:$C$404,MATCH($B1899&amp;"|"&amp;$D1899,'Tarifs negocies'!$D$5:$D$404,0)),IFERROR(INDEX(Catalogue!$D$5:$D$304,MATCH($D1899,Catalogue!$A$5:$A$304,0))*(1-IFERROR(INDEX(Clients!$F$5:$F$204,MATCH($B1899,Clients!$A$5:$A$204,0)),0)),"")))</f>
        <v/>
      </c>
      <c r="I1899" s="18" t="str">
        <f aca="false">IF(OR($G1899="",$H1899=""),"",$G1899*$H1899)</f>
        <v/>
      </c>
      <c r="J1899" s="15"/>
      <c r="K1899" s="10"/>
    </row>
    <row r="1900" customFormat="false" ht="15" hidden="false" customHeight="false" outlineLevel="0" collapsed="false">
      <c r="A1900" s="15"/>
      <c r="B1900" s="10"/>
      <c r="C1900" s="16" t="str">
        <f aca="false">IF($B1900="","",IFERROR(INDEX(Clients!$B$5:$B$204,MATCH($B1900,Clients!$A$5:$A$204,0)),"Code client inconnu"))</f>
        <v/>
      </c>
      <c r="D1900" s="10"/>
      <c r="E1900" s="16" t="str">
        <f aca="false">IF($D1900="","",IFERROR(INDEX(Catalogue!$B$5:$B$304,MATCH($D1900,Catalogue!$A$5:$A$304,0)),"Code produit inconnu"))</f>
        <v/>
      </c>
      <c r="F1900" s="17" t="str">
        <f aca="false">IF($D1900="","",IFERROR(INDEX(Catalogue!$C$5:$C$304,MATCH($D1900,Catalogue!$A$5:$A$304,0)),""))</f>
        <v/>
      </c>
      <c r="G1900" s="10"/>
      <c r="H1900" s="18" t="str">
        <f aca="false">IF(OR($B1900="",$D1900=""),"",IFERROR(INDEX('Tarifs negocies'!$C$5:$C$404,MATCH($B1900&amp;"|"&amp;$D1900,'Tarifs negocies'!$D$5:$D$404,0)),IFERROR(INDEX(Catalogue!$D$5:$D$304,MATCH($D1900,Catalogue!$A$5:$A$304,0))*(1-IFERROR(INDEX(Clients!$F$5:$F$204,MATCH($B1900,Clients!$A$5:$A$204,0)),0)),"")))</f>
        <v/>
      </c>
      <c r="I1900" s="18" t="str">
        <f aca="false">IF(OR($G1900="",$H1900=""),"",$G1900*$H1900)</f>
        <v/>
      </c>
      <c r="J1900" s="15"/>
      <c r="K1900" s="10"/>
    </row>
    <row r="1901" customFormat="false" ht="15" hidden="false" customHeight="false" outlineLevel="0" collapsed="false">
      <c r="A1901" s="15"/>
      <c r="B1901" s="10"/>
      <c r="C1901" s="16" t="str">
        <f aca="false">IF($B1901="","",IFERROR(INDEX(Clients!$B$5:$B$204,MATCH($B1901,Clients!$A$5:$A$204,0)),"Code client inconnu"))</f>
        <v/>
      </c>
      <c r="D1901" s="10"/>
      <c r="E1901" s="16" t="str">
        <f aca="false">IF($D1901="","",IFERROR(INDEX(Catalogue!$B$5:$B$304,MATCH($D1901,Catalogue!$A$5:$A$304,0)),"Code produit inconnu"))</f>
        <v/>
      </c>
      <c r="F1901" s="17" t="str">
        <f aca="false">IF($D1901="","",IFERROR(INDEX(Catalogue!$C$5:$C$304,MATCH($D1901,Catalogue!$A$5:$A$304,0)),""))</f>
        <v/>
      </c>
      <c r="G1901" s="10"/>
      <c r="H1901" s="18" t="str">
        <f aca="false">IF(OR($B1901="",$D1901=""),"",IFERROR(INDEX('Tarifs negocies'!$C$5:$C$404,MATCH($B1901&amp;"|"&amp;$D1901,'Tarifs negocies'!$D$5:$D$404,0)),IFERROR(INDEX(Catalogue!$D$5:$D$304,MATCH($D1901,Catalogue!$A$5:$A$304,0))*(1-IFERROR(INDEX(Clients!$F$5:$F$204,MATCH($B1901,Clients!$A$5:$A$204,0)),0)),"")))</f>
        <v/>
      </c>
      <c r="I1901" s="18" t="str">
        <f aca="false">IF(OR($G1901="",$H1901=""),"",$G1901*$H1901)</f>
        <v/>
      </c>
      <c r="J1901" s="15"/>
      <c r="K1901" s="10"/>
    </row>
    <row r="1902" customFormat="false" ht="15" hidden="false" customHeight="false" outlineLevel="0" collapsed="false">
      <c r="A1902" s="15"/>
      <c r="B1902" s="10"/>
      <c r="C1902" s="16" t="str">
        <f aca="false">IF($B1902="","",IFERROR(INDEX(Clients!$B$5:$B$204,MATCH($B1902,Clients!$A$5:$A$204,0)),"Code client inconnu"))</f>
        <v/>
      </c>
      <c r="D1902" s="10"/>
      <c r="E1902" s="16" t="str">
        <f aca="false">IF($D1902="","",IFERROR(INDEX(Catalogue!$B$5:$B$304,MATCH($D1902,Catalogue!$A$5:$A$304,0)),"Code produit inconnu"))</f>
        <v/>
      </c>
      <c r="F1902" s="17" t="str">
        <f aca="false">IF($D1902="","",IFERROR(INDEX(Catalogue!$C$5:$C$304,MATCH($D1902,Catalogue!$A$5:$A$304,0)),""))</f>
        <v/>
      </c>
      <c r="G1902" s="10"/>
      <c r="H1902" s="18" t="str">
        <f aca="false">IF(OR($B1902="",$D1902=""),"",IFERROR(INDEX('Tarifs negocies'!$C$5:$C$404,MATCH($B1902&amp;"|"&amp;$D1902,'Tarifs negocies'!$D$5:$D$404,0)),IFERROR(INDEX(Catalogue!$D$5:$D$304,MATCH($D1902,Catalogue!$A$5:$A$304,0))*(1-IFERROR(INDEX(Clients!$F$5:$F$204,MATCH($B1902,Clients!$A$5:$A$204,0)),0)),"")))</f>
        <v/>
      </c>
      <c r="I1902" s="18" t="str">
        <f aca="false">IF(OR($G1902="",$H1902=""),"",$G1902*$H1902)</f>
        <v/>
      </c>
      <c r="J1902" s="15"/>
      <c r="K1902" s="10"/>
    </row>
    <row r="1903" customFormat="false" ht="15" hidden="false" customHeight="false" outlineLevel="0" collapsed="false">
      <c r="A1903" s="15"/>
      <c r="B1903" s="10"/>
      <c r="C1903" s="16" t="str">
        <f aca="false">IF($B1903="","",IFERROR(INDEX(Clients!$B$5:$B$204,MATCH($B1903,Clients!$A$5:$A$204,0)),"Code client inconnu"))</f>
        <v/>
      </c>
      <c r="D1903" s="10"/>
      <c r="E1903" s="16" t="str">
        <f aca="false">IF($D1903="","",IFERROR(INDEX(Catalogue!$B$5:$B$304,MATCH($D1903,Catalogue!$A$5:$A$304,0)),"Code produit inconnu"))</f>
        <v/>
      </c>
      <c r="F1903" s="17" t="str">
        <f aca="false">IF($D1903="","",IFERROR(INDEX(Catalogue!$C$5:$C$304,MATCH($D1903,Catalogue!$A$5:$A$304,0)),""))</f>
        <v/>
      </c>
      <c r="G1903" s="10"/>
      <c r="H1903" s="18" t="str">
        <f aca="false">IF(OR($B1903="",$D1903=""),"",IFERROR(INDEX('Tarifs negocies'!$C$5:$C$404,MATCH($B1903&amp;"|"&amp;$D1903,'Tarifs negocies'!$D$5:$D$404,0)),IFERROR(INDEX(Catalogue!$D$5:$D$304,MATCH($D1903,Catalogue!$A$5:$A$304,0))*(1-IFERROR(INDEX(Clients!$F$5:$F$204,MATCH($B1903,Clients!$A$5:$A$204,0)),0)),"")))</f>
        <v/>
      </c>
      <c r="I1903" s="18" t="str">
        <f aca="false">IF(OR($G1903="",$H1903=""),"",$G1903*$H1903)</f>
        <v/>
      </c>
      <c r="J1903" s="15"/>
      <c r="K1903" s="10"/>
    </row>
    <row r="1904" customFormat="false" ht="15" hidden="false" customHeight="false" outlineLevel="0" collapsed="false">
      <c r="A1904" s="15"/>
      <c r="B1904" s="10"/>
      <c r="C1904" s="16" t="str">
        <f aca="false">IF($B1904="","",IFERROR(INDEX(Clients!$B$5:$B$204,MATCH($B1904,Clients!$A$5:$A$204,0)),"Code client inconnu"))</f>
        <v/>
      </c>
      <c r="D1904" s="10"/>
      <c r="E1904" s="16" t="str">
        <f aca="false">IF($D1904="","",IFERROR(INDEX(Catalogue!$B$5:$B$304,MATCH($D1904,Catalogue!$A$5:$A$304,0)),"Code produit inconnu"))</f>
        <v/>
      </c>
      <c r="F1904" s="17" t="str">
        <f aca="false">IF($D1904="","",IFERROR(INDEX(Catalogue!$C$5:$C$304,MATCH($D1904,Catalogue!$A$5:$A$304,0)),""))</f>
        <v/>
      </c>
      <c r="G1904" s="10"/>
      <c r="H1904" s="18" t="str">
        <f aca="false">IF(OR($B1904="",$D1904=""),"",IFERROR(INDEX('Tarifs negocies'!$C$5:$C$404,MATCH($B1904&amp;"|"&amp;$D1904,'Tarifs negocies'!$D$5:$D$404,0)),IFERROR(INDEX(Catalogue!$D$5:$D$304,MATCH($D1904,Catalogue!$A$5:$A$304,0))*(1-IFERROR(INDEX(Clients!$F$5:$F$204,MATCH($B1904,Clients!$A$5:$A$204,0)),0)),"")))</f>
        <v/>
      </c>
      <c r="I1904" s="18" t="str">
        <f aca="false">IF(OR($G1904="",$H1904=""),"",$G1904*$H1904)</f>
        <v/>
      </c>
      <c r="J1904" s="15"/>
      <c r="K1904" s="10"/>
    </row>
    <row r="1905" customFormat="false" ht="15" hidden="false" customHeight="false" outlineLevel="0" collapsed="false">
      <c r="A1905" s="15"/>
      <c r="B1905" s="10"/>
      <c r="C1905" s="16" t="str">
        <f aca="false">IF($B1905="","",IFERROR(INDEX(Clients!$B$5:$B$204,MATCH($B1905,Clients!$A$5:$A$204,0)),"Code client inconnu"))</f>
        <v/>
      </c>
      <c r="D1905" s="10"/>
      <c r="E1905" s="16" t="str">
        <f aca="false">IF($D1905="","",IFERROR(INDEX(Catalogue!$B$5:$B$304,MATCH($D1905,Catalogue!$A$5:$A$304,0)),"Code produit inconnu"))</f>
        <v/>
      </c>
      <c r="F1905" s="17" t="str">
        <f aca="false">IF($D1905="","",IFERROR(INDEX(Catalogue!$C$5:$C$304,MATCH($D1905,Catalogue!$A$5:$A$304,0)),""))</f>
        <v/>
      </c>
      <c r="G1905" s="10"/>
      <c r="H1905" s="18" t="str">
        <f aca="false">IF(OR($B1905="",$D1905=""),"",IFERROR(INDEX('Tarifs negocies'!$C$5:$C$404,MATCH($B1905&amp;"|"&amp;$D1905,'Tarifs negocies'!$D$5:$D$404,0)),IFERROR(INDEX(Catalogue!$D$5:$D$304,MATCH($D1905,Catalogue!$A$5:$A$304,0))*(1-IFERROR(INDEX(Clients!$F$5:$F$204,MATCH($B1905,Clients!$A$5:$A$204,0)),0)),"")))</f>
        <v/>
      </c>
      <c r="I1905" s="18" t="str">
        <f aca="false">IF(OR($G1905="",$H1905=""),"",$G1905*$H1905)</f>
        <v/>
      </c>
      <c r="J1905" s="15"/>
      <c r="K1905" s="10"/>
    </row>
    <row r="1906" customFormat="false" ht="15" hidden="false" customHeight="false" outlineLevel="0" collapsed="false">
      <c r="A1906" s="15"/>
      <c r="B1906" s="10"/>
      <c r="C1906" s="16" t="str">
        <f aca="false">IF($B1906="","",IFERROR(INDEX(Clients!$B$5:$B$204,MATCH($B1906,Clients!$A$5:$A$204,0)),"Code client inconnu"))</f>
        <v/>
      </c>
      <c r="D1906" s="10"/>
      <c r="E1906" s="16" t="str">
        <f aca="false">IF($D1906="","",IFERROR(INDEX(Catalogue!$B$5:$B$304,MATCH($D1906,Catalogue!$A$5:$A$304,0)),"Code produit inconnu"))</f>
        <v/>
      </c>
      <c r="F1906" s="17" t="str">
        <f aca="false">IF($D1906="","",IFERROR(INDEX(Catalogue!$C$5:$C$304,MATCH($D1906,Catalogue!$A$5:$A$304,0)),""))</f>
        <v/>
      </c>
      <c r="G1906" s="10"/>
      <c r="H1906" s="18" t="str">
        <f aca="false">IF(OR($B1906="",$D1906=""),"",IFERROR(INDEX('Tarifs negocies'!$C$5:$C$404,MATCH($B1906&amp;"|"&amp;$D1906,'Tarifs negocies'!$D$5:$D$404,0)),IFERROR(INDEX(Catalogue!$D$5:$D$304,MATCH($D1906,Catalogue!$A$5:$A$304,0))*(1-IFERROR(INDEX(Clients!$F$5:$F$204,MATCH($B1906,Clients!$A$5:$A$204,0)),0)),"")))</f>
        <v/>
      </c>
      <c r="I1906" s="18" t="str">
        <f aca="false">IF(OR($G1906="",$H1906=""),"",$G1906*$H1906)</f>
        <v/>
      </c>
      <c r="J1906" s="15"/>
      <c r="K1906" s="10"/>
    </row>
    <row r="1907" customFormat="false" ht="15" hidden="false" customHeight="false" outlineLevel="0" collapsed="false">
      <c r="A1907" s="15"/>
      <c r="B1907" s="10"/>
      <c r="C1907" s="16" t="str">
        <f aca="false">IF($B1907="","",IFERROR(INDEX(Clients!$B$5:$B$204,MATCH($B1907,Clients!$A$5:$A$204,0)),"Code client inconnu"))</f>
        <v/>
      </c>
      <c r="D1907" s="10"/>
      <c r="E1907" s="16" t="str">
        <f aca="false">IF($D1907="","",IFERROR(INDEX(Catalogue!$B$5:$B$304,MATCH($D1907,Catalogue!$A$5:$A$304,0)),"Code produit inconnu"))</f>
        <v/>
      </c>
      <c r="F1907" s="17" t="str">
        <f aca="false">IF($D1907="","",IFERROR(INDEX(Catalogue!$C$5:$C$304,MATCH($D1907,Catalogue!$A$5:$A$304,0)),""))</f>
        <v/>
      </c>
      <c r="G1907" s="10"/>
      <c r="H1907" s="18" t="str">
        <f aca="false">IF(OR($B1907="",$D1907=""),"",IFERROR(INDEX('Tarifs negocies'!$C$5:$C$404,MATCH($B1907&amp;"|"&amp;$D1907,'Tarifs negocies'!$D$5:$D$404,0)),IFERROR(INDEX(Catalogue!$D$5:$D$304,MATCH($D1907,Catalogue!$A$5:$A$304,0))*(1-IFERROR(INDEX(Clients!$F$5:$F$204,MATCH($B1907,Clients!$A$5:$A$204,0)),0)),"")))</f>
        <v/>
      </c>
      <c r="I1907" s="18" t="str">
        <f aca="false">IF(OR($G1907="",$H1907=""),"",$G1907*$H1907)</f>
        <v/>
      </c>
      <c r="J1907" s="15"/>
      <c r="K1907" s="10"/>
    </row>
    <row r="1908" customFormat="false" ht="15" hidden="false" customHeight="false" outlineLevel="0" collapsed="false">
      <c r="A1908" s="15"/>
      <c r="B1908" s="10"/>
      <c r="C1908" s="16" t="str">
        <f aca="false">IF($B1908="","",IFERROR(INDEX(Clients!$B$5:$B$204,MATCH($B1908,Clients!$A$5:$A$204,0)),"Code client inconnu"))</f>
        <v/>
      </c>
      <c r="D1908" s="10"/>
      <c r="E1908" s="16" t="str">
        <f aca="false">IF($D1908="","",IFERROR(INDEX(Catalogue!$B$5:$B$304,MATCH($D1908,Catalogue!$A$5:$A$304,0)),"Code produit inconnu"))</f>
        <v/>
      </c>
      <c r="F1908" s="17" t="str">
        <f aca="false">IF($D1908="","",IFERROR(INDEX(Catalogue!$C$5:$C$304,MATCH($D1908,Catalogue!$A$5:$A$304,0)),""))</f>
        <v/>
      </c>
      <c r="G1908" s="10"/>
      <c r="H1908" s="18" t="str">
        <f aca="false">IF(OR($B1908="",$D1908=""),"",IFERROR(INDEX('Tarifs negocies'!$C$5:$C$404,MATCH($B1908&amp;"|"&amp;$D1908,'Tarifs negocies'!$D$5:$D$404,0)),IFERROR(INDEX(Catalogue!$D$5:$D$304,MATCH($D1908,Catalogue!$A$5:$A$304,0))*(1-IFERROR(INDEX(Clients!$F$5:$F$204,MATCH($B1908,Clients!$A$5:$A$204,0)),0)),"")))</f>
        <v/>
      </c>
      <c r="I1908" s="18" t="str">
        <f aca="false">IF(OR($G1908="",$H1908=""),"",$G1908*$H1908)</f>
        <v/>
      </c>
      <c r="J1908" s="15"/>
      <c r="K1908" s="10"/>
    </row>
    <row r="1909" customFormat="false" ht="15" hidden="false" customHeight="false" outlineLevel="0" collapsed="false">
      <c r="A1909" s="15"/>
      <c r="B1909" s="10"/>
      <c r="C1909" s="16" t="str">
        <f aca="false">IF($B1909="","",IFERROR(INDEX(Clients!$B$5:$B$204,MATCH($B1909,Clients!$A$5:$A$204,0)),"Code client inconnu"))</f>
        <v/>
      </c>
      <c r="D1909" s="10"/>
      <c r="E1909" s="16" t="str">
        <f aca="false">IF($D1909="","",IFERROR(INDEX(Catalogue!$B$5:$B$304,MATCH($D1909,Catalogue!$A$5:$A$304,0)),"Code produit inconnu"))</f>
        <v/>
      </c>
      <c r="F1909" s="17" t="str">
        <f aca="false">IF($D1909="","",IFERROR(INDEX(Catalogue!$C$5:$C$304,MATCH($D1909,Catalogue!$A$5:$A$304,0)),""))</f>
        <v/>
      </c>
      <c r="G1909" s="10"/>
      <c r="H1909" s="18" t="str">
        <f aca="false">IF(OR($B1909="",$D1909=""),"",IFERROR(INDEX('Tarifs negocies'!$C$5:$C$404,MATCH($B1909&amp;"|"&amp;$D1909,'Tarifs negocies'!$D$5:$D$404,0)),IFERROR(INDEX(Catalogue!$D$5:$D$304,MATCH($D1909,Catalogue!$A$5:$A$304,0))*(1-IFERROR(INDEX(Clients!$F$5:$F$204,MATCH($B1909,Clients!$A$5:$A$204,0)),0)),"")))</f>
        <v/>
      </c>
      <c r="I1909" s="18" t="str">
        <f aca="false">IF(OR($G1909="",$H1909=""),"",$G1909*$H1909)</f>
        <v/>
      </c>
      <c r="J1909" s="15"/>
      <c r="K1909" s="10"/>
    </row>
    <row r="1910" customFormat="false" ht="15" hidden="false" customHeight="false" outlineLevel="0" collapsed="false">
      <c r="A1910" s="15"/>
      <c r="B1910" s="10"/>
      <c r="C1910" s="16" t="str">
        <f aca="false">IF($B1910="","",IFERROR(INDEX(Clients!$B$5:$B$204,MATCH($B1910,Clients!$A$5:$A$204,0)),"Code client inconnu"))</f>
        <v/>
      </c>
      <c r="D1910" s="10"/>
      <c r="E1910" s="16" t="str">
        <f aca="false">IF($D1910="","",IFERROR(INDEX(Catalogue!$B$5:$B$304,MATCH($D1910,Catalogue!$A$5:$A$304,0)),"Code produit inconnu"))</f>
        <v/>
      </c>
      <c r="F1910" s="17" t="str">
        <f aca="false">IF($D1910="","",IFERROR(INDEX(Catalogue!$C$5:$C$304,MATCH($D1910,Catalogue!$A$5:$A$304,0)),""))</f>
        <v/>
      </c>
      <c r="G1910" s="10"/>
      <c r="H1910" s="18" t="str">
        <f aca="false">IF(OR($B1910="",$D1910=""),"",IFERROR(INDEX('Tarifs negocies'!$C$5:$C$404,MATCH($B1910&amp;"|"&amp;$D1910,'Tarifs negocies'!$D$5:$D$404,0)),IFERROR(INDEX(Catalogue!$D$5:$D$304,MATCH($D1910,Catalogue!$A$5:$A$304,0))*(1-IFERROR(INDEX(Clients!$F$5:$F$204,MATCH($B1910,Clients!$A$5:$A$204,0)),0)),"")))</f>
        <v/>
      </c>
      <c r="I1910" s="18" t="str">
        <f aca="false">IF(OR($G1910="",$H1910=""),"",$G1910*$H1910)</f>
        <v/>
      </c>
      <c r="J1910" s="15"/>
      <c r="K1910" s="10"/>
    </row>
    <row r="1911" customFormat="false" ht="15" hidden="false" customHeight="false" outlineLevel="0" collapsed="false">
      <c r="A1911" s="15"/>
      <c r="B1911" s="10"/>
      <c r="C1911" s="16" t="str">
        <f aca="false">IF($B1911="","",IFERROR(INDEX(Clients!$B$5:$B$204,MATCH($B1911,Clients!$A$5:$A$204,0)),"Code client inconnu"))</f>
        <v/>
      </c>
      <c r="D1911" s="10"/>
      <c r="E1911" s="16" t="str">
        <f aca="false">IF($D1911="","",IFERROR(INDEX(Catalogue!$B$5:$B$304,MATCH($D1911,Catalogue!$A$5:$A$304,0)),"Code produit inconnu"))</f>
        <v/>
      </c>
      <c r="F1911" s="17" t="str">
        <f aca="false">IF($D1911="","",IFERROR(INDEX(Catalogue!$C$5:$C$304,MATCH($D1911,Catalogue!$A$5:$A$304,0)),""))</f>
        <v/>
      </c>
      <c r="G1911" s="10"/>
      <c r="H1911" s="18" t="str">
        <f aca="false">IF(OR($B1911="",$D1911=""),"",IFERROR(INDEX('Tarifs negocies'!$C$5:$C$404,MATCH($B1911&amp;"|"&amp;$D1911,'Tarifs negocies'!$D$5:$D$404,0)),IFERROR(INDEX(Catalogue!$D$5:$D$304,MATCH($D1911,Catalogue!$A$5:$A$304,0))*(1-IFERROR(INDEX(Clients!$F$5:$F$204,MATCH($B1911,Clients!$A$5:$A$204,0)),0)),"")))</f>
        <v/>
      </c>
      <c r="I1911" s="18" t="str">
        <f aca="false">IF(OR($G1911="",$H1911=""),"",$G1911*$H1911)</f>
        <v/>
      </c>
      <c r="J1911" s="15"/>
      <c r="K1911" s="10"/>
    </row>
    <row r="1912" customFormat="false" ht="15" hidden="false" customHeight="false" outlineLevel="0" collapsed="false">
      <c r="A1912" s="15"/>
      <c r="B1912" s="10"/>
      <c r="C1912" s="16" t="str">
        <f aca="false">IF($B1912="","",IFERROR(INDEX(Clients!$B$5:$B$204,MATCH($B1912,Clients!$A$5:$A$204,0)),"Code client inconnu"))</f>
        <v/>
      </c>
      <c r="D1912" s="10"/>
      <c r="E1912" s="16" t="str">
        <f aca="false">IF($D1912="","",IFERROR(INDEX(Catalogue!$B$5:$B$304,MATCH($D1912,Catalogue!$A$5:$A$304,0)),"Code produit inconnu"))</f>
        <v/>
      </c>
      <c r="F1912" s="17" t="str">
        <f aca="false">IF($D1912="","",IFERROR(INDEX(Catalogue!$C$5:$C$304,MATCH($D1912,Catalogue!$A$5:$A$304,0)),""))</f>
        <v/>
      </c>
      <c r="G1912" s="10"/>
      <c r="H1912" s="18" t="str">
        <f aca="false">IF(OR($B1912="",$D1912=""),"",IFERROR(INDEX('Tarifs negocies'!$C$5:$C$404,MATCH($B1912&amp;"|"&amp;$D1912,'Tarifs negocies'!$D$5:$D$404,0)),IFERROR(INDEX(Catalogue!$D$5:$D$304,MATCH($D1912,Catalogue!$A$5:$A$304,0))*(1-IFERROR(INDEX(Clients!$F$5:$F$204,MATCH($B1912,Clients!$A$5:$A$204,0)),0)),"")))</f>
        <v/>
      </c>
      <c r="I1912" s="18" t="str">
        <f aca="false">IF(OR($G1912="",$H1912=""),"",$G1912*$H1912)</f>
        <v/>
      </c>
      <c r="J1912" s="15"/>
      <c r="K1912" s="10"/>
    </row>
    <row r="1913" customFormat="false" ht="15" hidden="false" customHeight="false" outlineLevel="0" collapsed="false">
      <c r="A1913" s="15"/>
      <c r="B1913" s="10"/>
      <c r="C1913" s="16" t="str">
        <f aca="false">IF($B1913="","",IFERROR(INDEX(Clients!$B$5:$B$204,MATCH($B1913,Clients!$A$5:$A$204,0)),"Code client inconnu"))</f>
        <v/>
      </c>
      <c r="D1913" s="10"/>
      <c r="E1913" s="16" t="str">
        <f aca="false">IF($D1913="","",IFERROR(INDEX(Catalogue!$B$5:$B$304,MATCH($D1913,Catalogue!$A$5:$A$304,0)),"Code produit inconnu"))</f>
        <v/>
      </c>
      <c r="F1913" s="17" t="str">
        <f aca="false">IF($D1913="","",IFERROR(INDEX(Catalogue!$C$5:$C$304,MATCH($D1913,Catalogue!$A$5:$A$304,0)),""))</f>
        <v/>
      </c>
      <c r="G1913" s="10"/>
      <c r="H1913" s="18" t="str">
        <f aca="false">IF(OR($B1913="",$D1913=""),"",IFERROR(INDEX('Tarifs negocies'!$C$5:$C$404,MATCH($B1913&amp;"|"&amp;$D1913,'Tarifs negocies'!$D$5:$D$404,0)),IFERROR(INDEX(Catalogue!$D$5:$D$304,MATCH($D1913,Catalogue!$A$5:$A$304,0))*(1-IFERROR(INDEX(Clients!$F$5:$F$204,MATCH($B1913,Clients!$A$5:$A$204,0)),0)),"")))</f>
        <v/>
      </c>
      <c r="I1913" s="18" t="str">
        <f aca="false">IF(OR($G1913="",$H1913=""),"",$G1913*$H1913)</f>
        <v/>
      </c>
      <c r="J1913" s="15"/>
      <c r="K1913" s="10"/>
    </row>
    <row r="1914" customFormat="false" ht="15" hidden="false" customHeight="false" outlineLevel="0" collapsed="false">
      <c r="A1914" s="15"/>
      <c r="B1914" s="10"/>
      <c r="C1914" s="16" t="str">
        <f aca="false">IF($B1914="","",IFERROR(INDEX(Clients!$B$5:$B$204,MATCH($B1914,Clients!$A$5:$A$204,0)),"Code client inconnu"))</f>
        <v/>
      </c>
      <c r="D1914" s="10"/>
      <c r="E1914" s="16" t="str">
        <f aca="false">IF($D1914="","",IFERROR(INDEX(Catalogue!$B$5:$B$304,MATCH($D1914,Catalogue!$A$5:$A$304,0)),"Code produit inconnu"))</f>
        <v/>
      </c>
      <c r="F1914" s="17" t="str">
        <f aca="false">IF($D1914="","",IFERROR(INDEX(Catalogue!$C$5:$C$304,MATCH($D1914,Catalogue!$A$5:$A$304,0)),""))</f>
        <v/>
      </c>
      <c r="G1914" s="10"/>
      <c r="H1914" s="18" t="str">
        <f aca="false">IF(OR($B1914="",$D1914=""),"",IFERROR(INDEX('Tarifs negocies'!$C$5:$C$404,MATCH($B1914&amp;"|"&amp;$D1914,'Tarifs negocies'!$D$5:$D$404,0)),IFERROR(INDEX(Catalogue!$D$5:$D$304,MATCH($D1914,Catalogue!$A$5:$A$304,0))*(1-IFERROR(INDEX(Clients!$F$5:$F$204,MATCH($B1914,Clients!$A$5:$A$204,0)),0)),"")))</f>
        <v/>
      </c>
      <c r="I1914" s="18" t="str">
        <f aca="false">IF(OR($G1914="",$H1914=""),"",$G1914*$H1914)</f>
        <v/>
      </c>
      <c r="J1914" s="15"/>
      <c r="K1914" s="10"/>
    </row>
    <row r="1915" customFormat="false" ht="15" hidden="false" customHeight="false" outlineLevel="0" collapsed="false">
      <c r="A1915" s="15"/>
      <c r="B1915" s="10"/>
      <c r="C1915" s="16" t="str">
        <f aca="false">IF($B1915="","",IFERROR(INDEX(Clients!$B$5:$B$204,MATCH($B1915,Clients!$A$5:$A$204,0)),"Code client inconnu"))</f>
        <v/>
      </c>
      <c r="D1915" s="10"/>
      <c r="E1915" s="16" t="str">
        <f aca="false">IF($D1915="","",IFERROR(INDEX(Catalogue!$B$5:$B$304,MATCH($D1915,Catalogue!$A$5:$A$304,0)),"Code produit inconnu"))</f>
        <v/>
      </c>
      <c r="F1915" s="17" t="str">
        <f aca="false">IF($D1915="","",IFERROR(INDEX(Catalogue!$C$5:$C$304,MATCH($D1915,Catalogue!$A$5:$A$304,0)),""))</f>
        <v/>
      </c>
      <c r="G1915" s="10"/>
      <c r="H1915" s="18" t="str">
        <f aca="false">IF(OR($B1915="",$D1915=""),"",IFERROR(INDEX('Tarifs negocies'!$C$5:$C$404,MATCH($B1915&amp;"|"&amp;$D1915,'Tarifs negocies'!$D$5:$D$404,0)),IFERROR(INDEX(Catalogue!$D$5:$D$304,MATCH($D1915,Catalogue!$A$5:$A$304,0))*(1-IFERROR(INDEX(Clients!$F$5:$F$204,MATCH($B1915,Clients!$A$5:$A$204,0)),0)),"")))</f>
        <v/>
      </c>
      <c r="I1915" s="18" t="str">
        <f aca="false">IF(OR($G1915="",$H1915=""),"",$G1915*$H1915)</f>
        <v/>
      </c>
      <c r="J1915" s="15"/>
      <c r="K1915" s="10"/>
    </row>
    <row r="1916" customFormat="false" ht="15" hidden="false" customHeight="false" outlineLevel="0" collapsed="false">
      <c r="A1916" s="15"/>
      <c r="B1916" s="10"/>
      <c r="C1916" s="16" t="str">
        <f aca="false">IF($B1916="","",IFERROR(INDEX(Clients!$B$5:$B$204,MATCH($B1916,Clients!$A$5:$A$204,0)),"Code client inconnu"))</f>
        <v/>
      </c>
      <c r="D1916" s="10"/>
      <c r="E1916" s="16" t="str">
        <f aca="false">IF($D1916="","",IFERROR(INDEX(Catalogue!$B$5:$B$304,MATCH($D1916,Catalogue!$A$5:$A$304,0)),"Code produit inconnu"))</f>
        <v/>
      </c>
      <c r="F1916" s="17" t="str">
        <f aca="false">IF($D1916="","",IFERROR(INDEX(Catalogue!$C$5:$C$304,MATCH($D1916,Catalogue!$A$5:$A$304,0)),""))</f>
        <v/>
      </c>
      <c r="G1916" s="10"/>
      <c r="H1916" s="18" t="str">
        <f aca="false">IF(OR($B1916="",$D1916=""),"",IFERROR(INDEX('Tarifs negocies'!$C$5:$C$404,MATCH($B1916&amp;"|"&amp;$D1916,'Tarifs negocies'!$D$5:$D$404,0)),IFERROR(INDEX(Catalogue!$D$5:$D$304,MATCH($D1916,Catalogue!$A$5:$A$304,0))*(1-IFERROR(INDEX(Clients!$F$5:$F$204,MATCH($B1916,Clients!$A$5:$A$204,0)),0)),"")))</f>
        <v/>
      </c>
      <c r="I1916" s="18" t="str">
        <f aca="false">IF(OR($G1916="",$H1916=""),"",$G1916*$H1916)</f>
        <v/>
      </c>
      <c r="J1916" s="15"/>
      <c r="K1916" s="10"/>
    </row>
    <row r="1917" customFormat="false" ht="15" hidden="false" customHeight="false" outlineLevel="0" collapsed="false">
      <c r="A1917" s="15"/>
      <c r="B1917" s="10"/>
      <c r="C1917" s="16" t="str">
        <f aca="false">IF($B1917="","",IFERROR(INDEX(Clients!$B$5:$B$204,MATCH($B1917,Clients!$A$5:$A$204,0)),"Code client inconnu"))</f>
        <v/>
      </c>
      <c r="D1917" s="10"/>
      <c r="E1917" s="16" t="str">
        <f aca="false">IF($D1917="","",IFERROR(INDEX(Catalogue!$B$5:$B$304,MATCH($D1917,Catalogue!$A$5:$A$304,0)),"Code produit inconnu"))</f>
        <v/>
      </c>
      <c r="F1917" s="17" t="str">
        <f aca="false">IF($D1917="","",IFERROR(INDEX(Catalogue!$C$5:$C$304,MATCH($D1917,Catalogue!$A$5:$A$304,0)),""))</f>
        <v/>
      </c>
      <c r="G1917" s="10"/>
      <c r="H1917" s="18" t="str">
        <f aca="false">IF(OR($B1917="",$D1917=""),"",IFERROR(INDEX('Tarifs negocies'!$C$5:$C$404,MATCH($B1917&amp;"|"&amp;$D1917,'Tarifs negocies'!$D$5:$D$404,0)),IFERROR(INDEX(Catalogue!$D$5:$D$304,MATCH($D1917,Catalogue!$A$5:$A$304,0))*(1-IFERROR(INDEX(Clients!$F$5:$F$204,MATCH($B1917,Clients!$A$5:$A$204,0)),0)),"")))</f>
        <v/>
      </c>
      <c r="I1917" s="18" t="str">
        <f aca="false">IF(OR($G1917="",$H1917=""),"",$G1917*$H1917)</f>
        <v/>
      </c>
      <c r="J1917" s="15"/>
      <c r="K1917" s="10"/>
    </row>
    <row r="1918" customFormat="false" ht="15" hidden="false" customHeight="false" outlineLevel="0" collapsed="false">
      <c r="A1918" s="15"/>
      <c r="B1918" s="10"/>
      <c r="C1918" s="16" t="str">
        <f aca="false">IF($B1918="","",IFERROR(INDEX(Clients!$B$5:$B$204,MATCH($B1918,Clients!$A$5:$A$204,0)),"Code client inconnu"))</f>
        <v/>
      </c>
      <c r="D1918" s="10"/>
      <c r="E1918" s="16" t="str">
        <f aca="false">IF($D1918="","",IFERROR(INDEX(Catalogue!$B$5:$B$304,MATCH($D1918,Catalogue!$A$5:$A$304,0)),"Code produit inconnu"))</f>
        <v/>
      </c>
      <c r="F1918" s="17" t="str">
        <f aca="false">IF($D1918="","",IFERROR(INDEX(Catalogue!$C$5:$C$304,MATCH($D1918,Catalogue!$A$5:$A$304,0)),""))</f>
        <v/>
      </c>
      <c r="G1918" s="10"/>
      <c r="H1918" s="18" t="str">
        <f aca="false">IF(OR($B1918="",$D1918=""),"",IFERROR(INDEX('Tarifs negocies'!$C$5:$C$404,MATCH($B1918&amp;"|"&amp;$D1918,'Tarifs negocies'!$D$5:$D$404,0)),IFERROR(INDEX(Catalogue!$D$5:$D$304,MATCH($D1918,Catalogue!$A$5:$A$304,0))*(1-IFERROR(INDEX(Clients!$F$5:$F$204,MATCH($B1918,Clients!$A$5:$A$204,0)),0)),"")))</f>
        <v/>
      </c>
      <c r="I1918" s="18" t="str">
        <f aca="false">IF(OR($G1918="",$H1918=""),"",$G1918*$H1918)</f>
        <v/>
      </c>
      <c r="J1918" s="15"/>
      <c r="K1918" s="10"/>
    </row>
    <row r="1919" customFormat="false" ht="15" hidden="false" customHeight="false" outlineLevel="0" collapsed="false">
      <c r="A1919" s="15"/>
      <c r="B1919" s="10"/>
      <c r="C1919" s="16" t="str">
        <f aca="false">IF($B1919="","",IFERROR(INDEX(Clients!$B$5:$B$204,MATCH($B1919,Clients!$A$5:$A$204,0)),"Code client inconnu"))</f>
        <v/>
      </c>
      <c r="D1919" s="10"/>
      <c r="E1919" s="16" t="str">
        <f aca="false">IF($D1919="","",IFERROR(INDEX(Catalogue!$B$5:$B$304,MATCH($D1919,Catalogue!$A$5:$A$304,0)),"Code produit inconnu"))</f>
        <v/>
      </c>
      <c r="F1919" s="17" t="str">
        <f aca="false">IF($D1919="","",IFERROR(INDEX(Catalogue!$C$5:$C$304,MATCH($D1919,Catalogue!$A$5:$A$304,0)),""))</f>
        <v/>
      </c>
      <c r="G1919" s="10"/>
      <c r="H1919" s="18" t="str">
        <f aca="false">IF(OR($B1919="",$D1919=""),"",IFERROR(INDEX('Tarifs negocies'!$C$5:$C$404,MATCH($B1919&amp;"|"&amp;$D1919,'Tarifs negocies'!$D$5:$D$404,0)),IFERROR(INDEX(Catalogue!$D$5:$D$304,MATCH($D1919,Catalogue!$A$5:$A$304,0))*(1-IFERROR(INDEX(Clients!$F$5:$F$204,MATCH($B1919,Clients!$A$5:$A$204,0)),0)),"")))</f>
        <v/>
      </c>
      <c r="I1919" s="18" t="str">
        <f aca="false">IF(OR($G1919="",$H1919=""),"",$G1919*$H1919)</f>
        <v/>
      </c>
      <c r="J1919" s="15"/>
      <c r="K1919" s="10"/>
    </row>
    <row r="1920" customFormat="false" ht="15" hidden="false" customHeight="false" outlineLevel="0" collapsed="false">
      <c r="A1920" s="15"/>
      <c r="B1920" s="10"/>
      <c r="C1920" s="16" t="str">
        <f aca="false">IF($B1920="","",IFERROR(INDEX(Clients!$B$5:$B$204,MATCH($B1920,Clients!$A$5:$A$204,0)),"Code client inconnu"))</f>
        <v/>
      </c>
      <c r="D1920" s="10"/>
      <c r="E1920" s="16" t="str">
        <f aca="false">IF($D1920="","",IFERROR(INDEX(Catalogue!$B$5:$B$304,MATCH($D1920,Catalogue!$A$5:$A$304,0)),"Code produit inconnu"))</f>
        <v/>
      </c>
      <c r="F1920" s="17" t="str">
        <f aca="false">IF($D1920="","",IFERROR(INDEX(Catalogue!$C$5:$C$304,MATCH($D1920,Catalogue!$A$5:$A$304,0)),""))</f>
        <v/>
      </c>
      <c r="G1920" s="10"/>
      <c r="H1920" s="18" t="str">
        <f aca="false">IF(OR($B1920="",$D1920=""),"",IFERROR(INDEX('Tarifs negocies'!$C$5:$C$404,MATCH($B1920&amp;"|"&amp;$D1920,'Tarifs negocies'!$D$5:$D$404,0)),IFERROR(INDEX(Catalogue!$D$5:$D$304,MATCH($D1920,Catalogue!$A$5:$A$304,0))*(1-IFERROR(INDEX(Clients!$F$5:$F$204,MATCH($B1920,Clients!$A$5:$A$204,0)),0)),"")))</f>
        <v/>
      </c>
      <c r="I1920" s="18" t="str">
        <f aca="false">IF(OR($G1920="",$H1920=""),"",$G1920*$H1920)</f>
        <v/>
      </c>
      <c r="J1920" s="15"/>
      <c r="K1920" s="10"/>
    </row>
    <row r="1921" customFormat="false" ht="15" hidden="false" customHeight="false" outlineLevel="0" collapsed="false">
      <c r="A1921" s="15"/>
      <c r="B1921" s="10"/>
      <c r="C1921" s="16" t="str">
        <f aca="false">IF($B1921="","",IFERROR(INDEX(Clients!$B$5:$B$204,MATCH($B1921,Clients!$A$5:$A$204,0)),"Code client inconnu"))</f>
        <v/>
      </c>
      <c r="D1921" s="10"/>
      <c r="E1921" s="16" t="str">
        <f aca="false">IF($D1921="","",IFERROR(INDEX(Catalogue!$B$5:$B$304,MATCH($D1921,Catalogue!$A$5:$A$304,0)),"Code produit inconnu"))</f>
        <v/>
      </c>
      <c r="F1921" s="17" t="str">
        <f aca="false">IF($D1921="","",IFERROR(INDEX(Catalogue!$C$5:$C$304,MATCH($D1921,Catalogue!$A$5:$A$304,0)),""))</f>
        <v/>
      </c>
      <c r="G1921" s="10"/>
      <c r="H1921" s="18" t="str">
        <f aca="false">IF(OR($B1921="",$D1921=""),"",IFERROR(INDEX('Tarifs negocies'!$C$5:$C$404,MATCH($B1921&amp;"|"&amp;$D1921,'Tarifs negocies'!$D$5:$D$404,0)),IFERROR(INDEX(Catalogue!$D$5:$D$304,MATCH($D1921,Catalogue!$A$5:$A$304,0))*(1-IFERROR(INDEX(Clients!$F$5:$F$204,MATCH($B1921,Clients!$A$5:$A$204,0)),0)),"")))</f>
        <v/>
      </c>
      <c r="I1921" s="18" t="str">
        <f aca="false">IF(OR($G1921="",$H1921=""),"",$G1921*$H1921)</f>
        <v/>
      </c>
      <c r="J1921" s="15"/>
      <c r="K1921" s="10"/>
    </row>
    <row r="1922" customFormat="false" ht="15" hidden="false" customHeight="false" outlineLevel="0" collapsed="false">
      <c r="A1922" s="15"/>
      <c r="B1922" s="10"/>
      <c r="C1922" s="16" t="str">
        <f aca="false">IF($B1922="","",IFERROR(INDEX(Clients!$B$5:$B$204,MATCH($B1922,Clients!$A$5:$A$204,0)),"Code client inconnu"))</f>
        <v/>
      </c>
      <c r="D1922" s="10"/>
      <c r="E1922" s="16" t="str">
        <f aca="false">IF($D1922="","",IFERROR(INDEX(Catalogue!$B$5:$B$304,MATCH($D1922,Catalogue!$A$5:$A$304,0)),"Code produit inconnu"))</f>
        <v/>
      </c>
      <c r="F1922" s="17" t="str">
        <f aca="false">IF($D1922="","",IFERROR(INDEX(Catalogue!$C$5:$C$304,MATCH($D1922,Catalogue!$A$5:$A$304,0)),""))</f>
        <v/>
      </c>
      <c r="G1922" s="10"/>
      <c r="H1922" s="18" t="str">
        <f aca="false">IF(OR($B1922="",$D1922=""),"",IFERROR(INDEX('Tarifs negocies'!$C$5:$C$404,MATCH($B1922&amp;"|"&amp;$D1922,'Tarifs negocies'!$D$5:$D$404,0)),IFERROR(INDEX(Catalogue!$D$5:$D$304,MATCH($D1922,Catalogue!$A$5:$A$304,0))*(1-IFERROR(INDEX(Clients!$F$5:$F$204,MATCH($B1922,Clients!$A$5:$A$204,0)),0)),"")))</f>
        <v/>
      </c>
      <c r="I1922" s="18" t="str">
        <f aca="false">IF(OR($G1922="",$H1922=""),"",$G1922*$H1922)</f>
        <v/>
      </c>
      <c r="J1922" s="15"/>
      <c r="K1922" s="10"/>
    </row>
    <row r="1923" customFormat="false" ht="15" hidden="false" customHeight="false" outlineLevel="0" collapsed="false">
      <c r="A1923" s="15"/>
      <c r="B1923" s="10"/>
      <c r="C1923" s="16" t="str">
        <f aca="false">IF($B1923="","",IFERROR(INDEX(Clients!$B$5:$B$204,MATCH($B1923,Clients!$A$5:$A$204,0)),"Code client inconnu"))</f>
        <v/>
      </c>
      <c r="D1923" s="10"/>
      <c r="E1923" s="16" t="str">
        <f aca="false">IF($D1923="","",IFERROR(INDEX(Catalogue!$B$5:$B$304,MATCH($D1923,Catalogue!$A$5:$A$304,0)),"Code produit inconnu"))</f>
        <v/>
      </c>
      <c r="F1923" s="17" t="str">
        <f aca="false">IF($D1923="","",IFERROR(INDEX(Catalogue!$C$5:$C$304,MATCH($D1923,Catalogue!$A$5:$A$304,0)),""))</f>
        <v/>
      </c>
      <c r="G1923" s="10"/>
      <c r="H1923" s="18" t="str">
        <f aca="false">IF(OR($B1923="",$D1923=""),"",IFERROR(INDEX('Tarifs negocies'!$C$5:$C$404,MATCH($B1923&amp;"|"&amp;$D1923,'Tarifs negocies'!$D$5:$D$404,0)),IFERROR(INDEX(Catalogue!$D$5:$D$304,MATCH($D1923,Catalogue!$A$5:$A$304,0))*(1-IFERROR(INDEX(Clients!$F$5:$F$204,MATCH($B1923,Clients!$A$5:$A$204,0)),0)),"")))</f>
        <v/>
      </c>
      <c r="I1923" s="18" t="str">
        <f aca="false">IF(OR($G1923="",$H1923=""),"",$G1923*$H1923)</f>
        <v/>
      </c>
      <c r="J1923" s="15"/>
      <c r="K1923" s="10"/>
    </row>
    <row r="1924" customFormat="false" ht="15" hidden="false" customHeight="false" outlineLevel="0" collapsed="false">
      <c r="A1924" s="15"/>
      <c r="B1924" s="10"/>
      <c r="C1924" s="16" t="str">
        <f aca="false">IF($B1924="","",IFERROR(INDEX(Clients!$B$5:$B$204,MATCH($B1924,Clients!$A$5:$A$204,0)),"Code client inconnu"))</f>
        <v/>
      </c>
      <c r="D1924" s="10"/>
      <c r="E1924" s="16" t="str">
        <f aca="false">IF($D1924="","",IFERROR(INDEX(Catalogue!$B$5:$B$304,MATCH($D1924,Catalogue!$A$5:$A$304,0)),"Code produit inconnu"))</f>
        <v/>
      </c>
      <c r="F1924" s="17" t="str">
        <f aca="false">IF($D1924="","",IFERROR(INDEX(Catalogue!$C$5:$C$304,MATCH($D1924,Catalogue!$A$5:$A$304,0)),""))</f>
        <v/>
      </c>
      <c r="G1924" s="10"/>
      <c r="H1924" s="18" t="str">
        <f aca="false">IF(OR($B1924="",$D1924=""),"",IFERROR(INDEX('Tarifs negocies'!$C$5:$C$404,MATCH($B1924&amp;"|"&amp;$D1924,'Tarifs negocies'!$D$5:$D$404,0)),IFERROR(INDEX(Catalogue!$D$5:$D$304,MATCH($D1924,Catalogue!$A$5:$A$304,0))*(1-IFERROR(INDEX(Clients!$F$5:$F$204,MATCH($B1924,Clients!$A$5:$A$204,0)),0)),"")))</f>
        <v/>
      </c>
      <c r="I1924" s="18" t="str">
        <f aca="false">IF(OR($G1924="",$H1924=""),"",$G1924*$H1924)</f>
        <v/>
      </c>
      <c r="J1924" s="15"/>
      <c r="K1924" s="10"/>
    </row>
    <row r="1925" customFormat="false" ht="15" hidden="false" customHeight="false" outlineLevel="0" collapsed="false">
      <c r="A1925" s="15"/>
      <c r="B1925" s="10"/>
      <c r="C1925" s="16" t="str">
        <f aca="false">IF($B1925="","",IFERROR(INDEX(Clients!$B$5:$B$204,MATCH($B1925,Clients!$A$5:$A$204,0)),"Code client inconnu"))</f>
        <v/>
      </c>
      <c r="D1925" s="10"/>
      <c r="E1925" s="16" t="str">
        <f aca="false">IF($D1925="","",IFERROR(INDEX(Catalogue!$B$5:$B$304,MATCH($D1925,Catalogue!$A$5:$A$304,0)),"Code produit inconnu"))</f>
        <v/>
      </c>
      <c r="F1925" s="17" t="str">
        <f aca="false">IF($D1925="","",IFERROR(INDEX(Catalogue!$C$5:$C$304,MATCH($D1925,Catalogue!$A$5:$A$304,0)),""))</f>
        <v/>
      </c>
      <c r="G1925" s="10"/>
      <c r="H1925" s="18" t="str">
        <f aca="false">IF(OR($B1925="",$D1925=""),"",IFERROR(INDEX('Tarifs negocies'!$C$5:$C$404,MATCH($B1925&amp;"|"&amp;$D1925,'Tarifs negocies'!$D$5:$D$404,0)),IFERROR(INDEX(Catalogue!$D$5:$D$304,MATCH($D1925,Catalogue!$A$5:$A$304,0))*(1-IFERROR(INDEX(Clients!$F$5:$F$204,MATCH($B1925,Clients!$A$5:$A$204,0)),0)),"")))</f>
        <v/>
      </c>
      <c r="I1925" s="18" t="str">
        <f aca="false">IF(OR($G1925="",$H1925=""),"",$G1925*$H1925)</f>
        <v/>
      </c>
      <c r="J1925" s="15"/>
      <c r="K1925" s="10"/>
    </row>
    <row r="1926" customFormat="false" ht="15" hidden="false" customHeight="false" outlineLevel="0" collapsed="false">
      <c r="A1926" s="15"/>
      <c r="B1926" s="10"/>
      <c r="C1926" s="16" t="str">
        <f aca="false">IF($B1926="","",IFERROR(INDEX(Clients!$B$5:$B$204,MATCH($B1926,Clients!$A$5:$A$204,0)),"Code client inconnu"))</f>
        <v/>
      </c>
      <c r="D1926" s="10"/>
      <c r="E1926" s="16" t="str">
        <f aca="false">IF($D1926="","",IFERROR(INDEX(Catalogue!$B$5:$B$304,MATCH($D1926,Catalogue!$A$5:$A$304,0)),"Code produit inconnu"))</f>
        <v/>
      </c>
      <c r="F1926" s="17" t="str">
        <f aca="false">IF($D1926="","",IFERROR(INDEX(Catalogue!$C$5:$C$304,MATCH($D1926,Catalogue!$A$5:$A$304,0)),""))</f>
        <v/>
      </c>
      <c r="G1926" s="10"/>
      <c r="H1926" s="18" t="str">
        <f aca="false">IF(OR($B1926="",$D1926=""),"",IFERROR(INDEX('Tarifs negocies'!$C$5:$C$404,MATCH($B1926&amp;"|"&amp;$D1926,'Tarifs negocies'!$D$5:$D$404,0)),IFERROR(INDEX(Catalogue!$D$5:$D$304,MATCH($D1926,Catalogue!$A$5:$A$304,0))*(1-IFERROR(INDEX(Clients!$F$5:$F$204,MATCH($B1926,Clients!$A$5:$A$204,0)),0)),"")))</f>
        <v/>
      </c>
      <c r="I1926" s="18" t="str">
        <f aca="false">IF(OR($G1926="",$H1926=""),"",$G1926*$H1926)</f>
        <v/>
      </c>
      <c r="J1926" s="15"/>
      <c r="K1926" s="10"/>
    </row>
    <row r="1927" customFormat="false" ht="15" hidden="false" customHeight="false" outlineLevel="0" collapsed="false">
      <c r="A1927" s="15"/>
      <c r="B1927" s="10"/>
      <c r="C1927" s="16" t="str">
        <f aca="false">IF($B1927="","",IFERROR(INDEX(Clients!$B$5:$B$204,MATCH($B1927,Clients!$A$5:$A$204,0)),"Code client inconnu"))</f>
        <v/>
      </c>
      <c r="D1927" s="10"/>
      <c r="E1927" s="16" t="str">
        <f aca="false">IF($D1927="","",IFERROR(INDEX(Catalogue!$B$5:$B$304,MATCH($D1927,Catalogue!$A$5:$A$304,0)),"Code produit inconnu"))</f>
        <v/>
      </c>
      <c r="F1927" s="17" t="str">
        <f aca="false">IF($D1927="","",IFERROR(INDEX(Catalogue!$C$5:$C$304,MATCH($D1927,Catalogue!$A$5:$A$304,0)),""))</f>
        <v/>
      </c>
      <c r="G1927" s="10"/>
      <c r="H1927" s="18" t="str">
        <f aca="false">IF(OR($B1927="",$D1927=""),"",IFERROR(INDEX('Tarifs negocies'!$C$5:$C$404,MATCH($B1927&amp;"|"&amp;$D1927,'Tarifs negocies'!$D$5:$D$404,0)),IFERROR(INDEX(Catalogue!$D$5:$D$304,MATCH($D1927,Catalogue!$A$5:$A$304,0))*(1-IFERROR(INDEX(Clients!$F$5:$F$204,MATCH($B1927,Clients!$A$5:$A$204,0)),0)),"")))</f>
        <v/>
      </c>
      <c r="I1927" s="18" t="str">
        <f aca="false">IF(OR($G1927="",$H1927=""),"",$G1927*$H1927)</f>
        <v/>
      </c>
      <c r="J1927" s="15"/>
      <c r="K1927" s="10"/>
    </row>
    <row r="1928" customFormat="false" ht="15" hidden="false" customHeight="false" outlineLevel="0" collapsed="false">
      <c r="A1928" s="15"/>
      <c r="B1928" s="10"/>
      <c r="C1928" s="16" t="str">
        <f aca="false">IF($B1928="","",IFERROR(INDEX(Clients!$B$5:$B$204,MATCH($B1928,Clients!$A$5:$A$204,0)),"Code client inconnu"))</f>
        <v/>
      </c>
      <c r="D1928" s="10"/>
      <c r="E1928" s="16" t="str">
        <f aca="false">IF($D1928="","",IFERROR(INDEX(Catalogue!$B$5:$B$304,MATCH($D1928,Catalogue!$A$5:$A$304,0)),"Code produit inconnu"))</f>
        <v/>
      </c>
      <c r="F1928" s="17" t="str">
        <f aca="false">IF($D1928="","",IFERROR(INDEX(Catalogue!$C$5:$C$304,MATCH($D1928,Catalogue!$A$5:$A$304,0)),""))</f>
        <v/>
      </c>
      <c r="G1928" s="10"/>
      <c r="H1928" s="18" t="str">
        <f aca="false">IF(OR($B1928="",$D1928=""),"",IFERROR(INDEX('Tarifs negocies'!$C$5:$C$404,MATCH($B1928&amp;"|"&amp;$D1928,'Tarifs negocies'!$D$5:$D$404,0)),IFERROR(INDEX(Catalogue!$D$5:$D$304,MATCH($D1928,Catalogue!$A$5:$A$304,0))*(1-IFERROR(INDEX(Clients!$F$5:$F$204,MATCH($B1928,Clients!$A$5:$A$204,0)),0)),"")))</f>
        <v/>
      </c>
      <c r="I1928" s="18" t="str">
        <f aca="false">IF(OR($G1928="",$H1928=""),"",$G1928*$H1928)</f>
        <v/>
      </c>
      <c r="J1928" s="15"/>
      <c r="K1928" s="10"/>
    </row>
    <row r="1929" customFormat="false" ht="15" hidden="false" customHeight="false" outlineLevel="0" collapsed="false">
      <c r="A1929" s="15"/>
      <c r="B1929" s="10"/>
      <c r="C1929" s="16" t="str">
        <f aca="false">IF($B1929="","",IFERROR(INDEX(Clients!$B$5:$B$204,MATCH($B1929,Clients!$A$5:$A$204,0)),"Code client inconnu"))</f>
        <v/>
      </c>
      <c r="D1929" s="10"/>
      <c r="E1929" s="16" t="str">
        <f aca="false">IF($D1929="","",IFERROR(INDEX(Catalogue!$B$5:$B$304,MATCH($D1929,Catalogue!$A$5:$A$304,0)),"Code produit inconnu"))</f>
        <v/>
      </c>
      <c r="F1929" s="17" t="str">
        <f aca="false">IF($D1929="","",IFERROR(INDEX(Catalogue!$C$5:$C$304,MATCH($D1929,Catalogue!$A$5:$A$304,0)),""))</f>
        <v/>
      </c>
      <c r="G1929" s="10"/>
      <c r="H1929" s="18" t="str">
        <f aca="false">IF(OR($B1929="",$D1929=""),"",IFERROR(INDEX('Tarifs negocies'!$C$5:$C$404,MATCH($B1929&amp;"|"&amp;$D1929,'Tarifs negocies'!$D$5:$D$404,0)),IFERROR(INDEX(Catalogue!$D$5:$D$304,MATCH($D1929,Catalogue!$A$5:$A$304,0))*(1-IFERROR(INDEX(Clients!$F$5:$F$204,MATCH($B1929,Clients!$A$5:$A$204,0)),0)),"")))</f>
        <v/>
      </c>
      <c r="I1929" s="18" t="str">
        <f aca="false">IF(OR($G1929="",$H1929=""),"",$G1929*$H1929)</f>
        <v/>
      </c>
      <c r="J1929" s="15"/>
      <c r="K1929" s="10"/>
    </row>
    <row r="1930" customFormat="false" ht="15" hidden="false" customHeight="false" outlineLevel="0" collapsed="false">
      <c r="A1930" s="15"/>
      <c r="B1930" s="10"/>
      <c r="C1930" s="16" t="str">
        <f aca="false">IF($B1930="","",IFERROR(INDEX(Clients!$B$5:$B$204,MATCH($B1930,Clients!$A$5:$A$204,0)),"Code client inconnu"))</f>
        <v/>
      </c>
      <c r="D1930" s="10"/>
      <c r="E1930" s="16" t="str">
        <f aca="false">IF($D1930="","",IFERROR(INDEX(Catalogue!$B$5:$B$304,MATCH($D1930,Catalogue!$A$5:$A$304,0)),"Code produit inconnu"))</f>
        <v/>
      </c>
      <c r="F1930" s="17" t="str">
        <f aca="false">IF($D1930="","",IFERROR(INDEX(Catalogue!$C$5:$C$304,MATCH($D1930,Catalogue!$A$5:$A$304,0)),""))</f>
        <v/>
      </c>
      <c r="G1930" s="10"/>
      <c r="H1930" s="18" t="str">
        <f aca="false">IF(OR($B1930="",$D1930=""),"",IFERROR(INDEX('Tarifs negocies'!$C$5:$C$404,MATCH($B1930&amp;"|"&amp;$D1930,'Tarifs negocies'!$D$5:$D$404,0)),IFERROR(INDEX(Catalogue!$D$5:$D$304,MATCH($D1930,Catalogue!$A$5:$A$304,0))*(1-IFERROR(INDEX(Clients!$F$5:$F$204,MATCH($B1930,Clients!$A$5:$A$204,0)),0)),"")))</f>
        <v/>
      </c>
      <c r="I1930" s="18" t="str">
        <f aca="false">IF(OR($G1930="",$H1930=""),"",$G1930*$H1930)</f>
        <v/>
      </c>
      <c r="J1930" s="15"/>
      <c r="K1930" s="10"/>
    </row>
    <row r="1931" customFormat="false" ht="15" hidden="false" customHeight="false" outlineLevel="0" collapsed="false">
      <c r="A1931" s="15"/>
      <c r="B1931" s="10"/>
      <c r="C1931" s="16" t="str">
        <f aca="false">IF($B1931="","",IFERROR(INDEX(Clients!$B$5:$B$204,MATCH($B1931,Clients!$A$5:$A$204,0)),"Code client inconnu"))</f>
        <v/>
      </c>
      <c r="D1931" s="10"/>
      <c r="E1931" s="16" t="str">
        <f aca="false">IF($D1931="","",IFERROR(INDEX(Catalogue!$B$5:$B$304,MATCH($D1931,Catalogue!$A$5:$A$304,0)),"Code produit inconnu"))</f>
        <v/>
      </c>
      <c r="F1931" s="17" t="str">
        <f aca="false">IF($D1931="","",IFERROR(INDEX(Catalogue!$C$5:$C$304,MATCH($D1931,Catalogue!$A$5:$A$304,0)),""))</f>
        <v/>
      </c>
      <c r="G1931" s="10"/>
      <c r="H1931" s="18" t="str">
        <f aca="false">IF(OR($B1931="",$D1931=""),"",IFERROR(INDEX('Tarifs negocies'!$C$5:$C$404,MATCH($B1931&amp;"|"&amp;$D1931,'Tarifs negocies'!$D$5:$D$404,0)),IFERROR(INDEX(Catalogue!$D$5:$D$304,MATCH($D1931,Catalogue!$A$5:$A$304,0))*(1-IFERROR(INDEX(Clients!$F$5:$F$204,MATCH($B1931,Clients!$A$5:$A$204,0)),0)),"")))</f>
        <v/>
      </c>
      <c r="I1931" s="18" t="str">
        <f aca="false">IF(OR($G1931="",$H1931=""),"",$G1931*$H1931)</f>
        <v/>
      </c>
      <c r="J1931" s="15"/>
      <c r="K1931" s="10"/>
    </row>
    <row r="1932" customFormat="false" ht="15" hidden="false" customHeight="false" outlineLevel="0" collapsed="false">
      <c r="A1932" s="15"/>
      <c r="B1932" s="10"/>
      <c r="C1932" s="16" t="str">
        <f aca="false">IF($B1932="","",IFERROR(INDEX(Clients!$B$5:$B$204,MATCH($B1932,Clients!$A$5:$A$204,0)),"Code client inconnu"))</f>
        <v/>
      </c>
      <c r="D1932" s="10"/>
      <c r="E1932" s="16" t="str">
        <f aca="false">IF($D1932="","",IFERROR(INDEX(Catalogue!$B$5:$B$304,MATCH($D1932,Catalogue!$A$5:$A$304,0)),"Code produit inconnu"))</f>
        <v/>
      </c>
      <c r="F1932" s="17" t="str">
        <f aca="false">IF($D1932="","",IFERROR(INDEX(Catalogue!$C$5:$C$304,MATCH($D1932,Catalogue!$A$5:$A$304,0)),""))</f>
        <v/>
      </c>
      <c r="G1932" s="10"/>
      <c r="H1932" s="18" t="str">
        <f aca="false">IF(OR($B1932="",$D1932=""),"",IFERROR(INDEX('Tarifs negocies'!$C$5:$C$404,MATCH($B1932&amp;"|"&amp;$D1932,'Tarifs negocies'!$D$5:$D$404,0)),IFERROR(INDEX(Catalogue!$D$5:$D$304,MATCH($D1932,Catalogue!$A$5:$A$304,0))*(1-IFERROR(INDEX(Clients!$F$5:$F$204,MATCH($B1932,Clients!$A$5:$A$204,0)),0)),"")))</f>
        <v/>
      </c>
      <c r="I1932" s="18" t="str">
        <f aca="false">IF(OR($G1932="",$H1932=""),"",$G1932*$H1932)</f>
        <v/>
      </c>
      <c r="J1932" s="15"/>
      <c r="K1932" s="10"/>
    </row>
    <row r="1933" customFormat="false" ht="15" hidden="false" customHeight="false" outlineLevel="0" collapsed="false">
      <c r="A1933" s="15"/>
      <c r="B1933" s="10"/>
      <c r="C1933" s="16" t="str">
        <f aca="false">IF($B1933="","",IFERROR(INDEX(Clients!$B$5:$B$204,MATCH($B1933,Clients!$A$5:$A$204,0)),"Code client inconnu"))</f>
        <v/>
      </c>
      <c r="D1933" s="10"/>
      <c r="E1933" s="16" t="str">
        <f aca="false">IF($D1933="","",IFERROR(INDEX(Catalogue!$B$5:$B$304,MATCH($D1933,Catalogue!$A$5:$A$304,0)),"Code produit inconnu"))</f>
        <v/>
      </c>
      <c r="F1933" s="17" t="str">
        <f aca="false">IF($D1933="","",IFERROR(INDEX(Catalogue!$C$5:$C$304,MATCH($D1933,Catalogue!$A$5:$A$304,0)),""))</f>
        <v/>
      </c>
      <c r="G1933" s="10"/>
      <c r="H1933" s="18" t="str">
        <f aca="false">IF(OR($B1933="",$D1933=""),"",IFERROR(INDEX('Tarifs negocies'!$C$5:$C$404,MATCH($B1933&amp;"|"&amp;$D1933,'Tarifs negocies'!$D$5:$D$404,0)),IFERROR(INDEX(Catalogue!$D$5:$D$304,MATCH($D1933,Catalogue!$A$5:$A$304,0))*(1-IFERROR(INDEX(Clients!$F$5:$F$204,MATCH($B1933,Clients!$A$5:$A$204,0)),0)),"")))</f>
        <v/>
      </c>
      <c r="I1933" s="18" t="str">
        <f aca="false">IF(OR($G1933="",$H1933=""),"",$G1933*$H1933)</f>
        <v/>
      </c>
      <c r="J1933" s="15"/>
      <c r="K1933" s="10"/>
    </row>
    <row r="1934" customFormat="false" ht="15" hidden="false" customHeight="false" outlineLevel="0" collapsed="false">
      <c r="A1934" s="15"/>
      <c r="B1934" s="10"/>
      <c r="C1934" s="16" t="str">
        <f aca="false">IF($B1934="","",IFERROR(INDEX(Clients!$B$5:$B$204,MATCH($B1934,Clients!$A$5:$A$204,0)),"Code client inconnu"))</f>
        <v/>
      </c>
      <c r="D1934" s="10"/>
      <c r="E1934" s="16" t="str">
        <f aca="false">IF($D1934="","",IFERROR(INDEX(Catalogue!$B$5:$B$304,MATCH($D1934,Catalogue!$A$5:$A$304,0)),"Code produit inconnu"))</f>
        <v/>
      </c>
      <c r="F1934" s="17" t="str">
        <f aca="false">IF($D1934="","",IFERROR(INDEX(Catalogue!$C$5:$C$304,MATCH($D1934,Catalogue!$A$5:$A$304,0)),""))</f>
        <v/>
      </c>
      <c r="G1934" s="10"/>
      <c r="H1934" s="18" t="str">
        <f aca="false">IF(OR($B1934="",$D1934=""),"",IFERROR(INDEX('Tarifs negocies'!$C$5:$C$404,MATCH($B1934&amp;"|"&amp;$D1934,'Tarifs negocies'!$D$5:$D$404,0)),IFERROR(INDEX(Catalogue!$D$5:$D$304,MATCH($D1934,Catalogue!$A$5:$A$304,0))*(1-IFERROR(INDEX(Clients!$F$5:$F$204,MATCH($B1934,Clients!$A$5:$A$204,0)),0)),"")))</f>
        <v/>
      </c>
      <c r="I1934" s="18" t="str">
        <f aca="false">IF(OR($G1934="",$H1934=""),"",$G1934*$H1934)</f>
        <v/>
      </c>
      <c r="J1934" s="15"/>
      <c r="K1934" s="10"/>
    </row>
    <row r="1935" customFormat="false" ht="15" hidden="false" customHeight="false" outlineLevel="0" collapsed="false">
      <c r="A1935" s="15"/>
      <c r="B1935" s="10"/>
      <c r="C1935" s="16" t="str">
        <f aca="false">IF($B1935="","",IFERROR(INDEX(Clients!$B$5:$B$204,MATCH($B1935,Clients!$A$5:$A$204,0)),"Code client inconnu"))</f>
        <v/>
      </c>
      <c r="D1935" s="10"/>
      <c r="E1935" s="16" t="str">
        <f aca="false">IF($D1935="","",IFERROR(INDEX(Catalogue!$B$5:$B$304,MATCH($D1935,Catalogue!$A$5:$A$304,0)),"Code produit inconnu"))</f>
        <v/>
      </c>
      <c r="F1935" s="17" t="str">
        <f aca="false">IF($D1935="","",IFERROR(INDEX(Catalogue!$C$5:$C$304,MATCH($D1935,Catalogue!$A$5:$A$304,0)),""))</f>
        <v/>
      </c>
      <c r="G1935" s="10"/>
      <c r="H1935" s="18" t="str">
        <f aca="false">IF(OR($B1935="",$D1935=""),"",IFERROR(INDEX('Tarifs negocies'!$C$5:$C$404,MATCH($B1935&amp;"|"&amp;$D1935,'Tarifs negocies'!$D$5:$D$404,0)),IFERROR(INDEX(Catalogue!$D$5:$D$304,MATCH($D1935,Catalogue!$A$5:$A$304,0))*(1-IFERROR(INDEX(Clients!$F$5:$F$204,MATCH($B1935,Clients!$A$5:$A$204,0)),0)),"")))</f>
        <v/>
      </c>
      <c r="I1935" s="18" t="str">
        <f aca="false">IF(OR($G1935="",$H1935=""),"",$G1935*$H1935)</f>
        <v/>
      </c>
      <c r="J1935" s="15"/>
      <c r="K1935" s="10"/>
    </row>
    <row r="1936" customFormat="false" ht="15" hidden="false" customHeight="false" outlineLevel="0" collapsed="false">
      <c r="A1936" s="15"/>
      <c r="B1936" s="10"/>
      <c r="C1936" s="16" t="str">
        <f aca="false">IF($B1936="","",IFERROR(INDEX(Clients!$B$5:$B$204,MATCH($B1936,Clients!$A$5:$A$204,0)),"Code client inconnu"))</f>
        <v/>
      </c>
      <c r="D1936" s="10"/>
      <c r="E1936" s="16" t="str">
        <f aca="false">IF($D1936="","",IFERROR(INDEX(Catalogue!$B$5:$B$304,MATCH($D1936,Catalogue!$A$5:$A$304,0)),"Code produit inconnu"))</f>
        <v/>
      </c>
      <c r="F1936" s="17" t="str">
        <f aca="false">IF($D1936="","",IFERROR(INDEX(Catalogue!$C$5:$C$304,MATCH($D1936,Catalogue!$A$5:$A$304,0)),""))</f>
        <v/>
      </c>
      <c r="G1936" s="10"/>
      <c r="H1936" s="18" t="str">
        <f aca="false">IF(OR($B1936="",$D1936=""),"",IFERROR(INDEX('Tarifs negocies'!$C$5:$C$404,MATCH($B1936&amp;"|"&amp;$D1936,'Tarifs negocies'!$D$5:$D$404,0)),IFERROR(INDEX(Catalogue!$D$5:$D$304,MATCH($D1936,Catalogue!$A$5:$A$304,0))*(1-IFERROR(INDEX(Clients!$F$5:$F$204,MATCH($B1936,Clients!$A$5:$A$204,0)),0)),"")))</f>
        <v/>
      </c>
      <c r="I1936" s="18" t="str">
        <f aca="false">IF(OR($G1936="",$H1936=""),"",$G1936*$H1936)</f>
        <v/>
      </c>
      <c r="J1936" s="15"/>
      <c r="K1936" s="10"/>
    </row>
    <row r="1937" customFormat="false" ht="15" hidden="false" customHeight="false" outlineLevel="0" collapsed="false">
      <c r="A1937" s="15"/>
      <c r="B1937" s="10"/>
      <c r="C1937" s="16" t="str">
        <f aca="false">IF($B1937="","",IFERROR(INDEX(Clients!$B$5:$B$204,MATCH($B1937,Clients!$A$5:$A$204,0)),"Code client inconnu"))</f>
        <v/>
      </c>
      <c r="D1937" s="10"/>
      <c r="E1937" s="16" t="str">
        <f aca="false">IF($D1937="","",IFERROR(INDEX(Catalogue!$B$5:$B$304,MATCH($D1937,Catalogue!$A$5:$A$304,0)),"Code produit inconnu"))</f>
        <v/>
      </c>
      <c r="F1937" s="17" t="str">
        <f aca="false">IF($D1937="","",IFERROR(INDEX(Catalogue!$C$5:$C$304,MATCH($D1937,Catalogue!$A$5:$A$304,0)),""))</f>
        <v/>
      </c>
      <c r="G1937" s="10"/>
      <c r="H1937" s="18" t="str">
        <f aca="false">IF(OR($B1937="",$D1937=""),"",IFERROR(INDEX('Tarifs negocies'!$C$5:$C$404,MATCH($B1937&amp;"|"&amp;$D1937,'Tarifs negocies'!$D$5:$D$404,0)),IFERROR(INDEX(Catalogue!$D$5:$D$304,MATCH($D1937,Catalogue!$A$5:$A$304,0))*(1-IFERROR(INDEX(Clients!$F$5:$F$204,MATCH($B1937,Clients!$A$5:$A$204,0)),0)),"")))</f>
        <v/>
      </c>
      <c r="I1937" s="18" t="str">
        <f aca="false">IF(OR($G1937="",$H1937=""),"",$G1937*$H1937)</f>
        <v/>
      </c>
      <c r="J1937" s="15"/>
      <c r="K1937" s="10"/>
    </row>
    <row r="1938" customFormat="false" ht="15" hidden="false" customHeight="false" outlineLevel="0" collapsed="false">
      <c r="A1938" s="15"/>
      <c r="B1938" s="10"/>
      <c r="C1938" s="16" t="str">
        <f aca="false">IF($B1938="","",IFERROR(INDEX(Clients!$B$5:$B$204,MATCH($B1938,Clients!$A$5:$A$204,0)),"Code client inconnu"))</f>
        <v/>
      </c>
      <c r="D1938" s="10"/>
      <c r="E1938" s="16" t="str">
        <f aca="false">IF($D1938="","",IFERROR(INDEX(Catalogue!$B$5:$B$304,MATCH($D1938,Catalogue!$A$5:$A$304,0)),"Code produit inconnu"))</f>
        <v/>
      </c>
      <c r="F1938" s="17" t="str">
        <f aca="false">IF($D1938="","",IFERROR(INDEX(Catalogue!$C$5:$C$304,MATCH($D1938,Catalogue!$A$5:$A$304,0)),""))</f>
        <v/>
      </c>
      <c r="G1938" s="10"/>
      <c r="H1938" s="18" t="str">
        <f aca="false">IF(OR($B1938="",$D1938=""),"",IFERROR(INDEX('Tarifs negocies'!$C$5:$C$404,MATCH($B1938&amp;"|"&amp;$D1938,'Tarifs negocies'!$D$5:$D$404,0)),IFERROR(INDEX(Catalogue!$D$5:$D$304,MATCH($D1938,Catalogue!$A$5:$A$304,0))*(1-IFERROR(INDEX(Clients!$F$5:$F$204,MATCH($B1938,Clients!$A$5:$A$204,0)),0)),"")))</f>
        <v/>
      </c>
      <c r="I1938" s="18" t="str">
        <f aca="false">IF(OR($G1938="",$H1938=""),"",$G1938*$H1938)</f>
        <v/>
      </c>
      <c r="J1938" s="15"/>
      <c r="K1938" s="10"/>
    </row>
    <row r="1939" customFormat="false" ht="15" hidden="false" customHeight="false" outlineLevel="0" collapsed="false">
      <c r="A1939" s="15"/>
      <c r="B1939" s="10"/>
      <c r="C1939" s="16" t="str">
        <f aca="false">IF($B1939="","",IFERROR(INDEX(Clients!$B$5:$B$204,MATCH($B1939,Clients!$A$5:$A$204,0)),"Code client inconnu"))</f>
        <v/>
      </c>
      <c r="D1939" s="10"/>
      <c r="E1939" s="16" t="str">
        <f aca="false">IF($D1939="","",IFERROR(INDEX(Catalogue!$B$5:$B$304,MATCH($D1939,Catalogue!$A$5:$A$304,0)),"Code produit inconnu"))</f>
        <v/>
      </c>
      <c r="F1939" s="17" t="str">
        <f aca="false">IF($D1939="","",IFERROR(INDEX(Catalogue!$C$5:$C$304,MATCH($D1939,Catalogue!$A$5:$A$304,0)),""))</f>
        <v/>
      </c>
      <c r="G1939" s="10"/>
      <c r="H1939" s="18" t="str">
        <f aca="false">IF(OR($B1939="",$D1939=""),"",IFERROR(INDEX('Tarifs negocies'!$C$5:$C$404,MATCH($B1939&amp;"|"&amp;$D1939,'Tarifs negocies'!$D$5:$D$404,0)),IFERROR(INDEX(Catalogue!$D$5:$D$304,MATCH($D1939,Catalogue!$A$5:$A$304,0))*(1-IFERROR(INDEX(Clients!$F$5:$F$204,MATCH($B1939,Clients!$A$5:$A$204,0)),0)),"")))</f>
        <v/>
      </c>
      <c r="I1939" s="18" t="str">
        <f aca="false">IF(OR($G1939="",$H1939=""),"",$G1939*$H1939)</f>
        <v/>
      </c>
      <c r="J1939" s="15"/>
      <c r="K1939" s="10"/>
    </row>
    <row r="1940" customFormat="false" ht="15" hidden="false" customHeight="false" outlineLevel="0" collapsed="false">
      <c r="A1940" s="15"/>
      <c r="B1940" s="10"/>
      <c r="C1940" s="16" t="str">
        <f aca="false">IF($B1940="","",IFERROR(INDEX(Clients!$B$5:$B$204,MATCH($B1940,Clients!$A$5:$A$204,0)),"Code client inconnu"))</f>
        <v/>
      </c>
      <c r="D1940" s="10"/>
      <c r="E1940" s="16" t="str">
        <f aca="false">IF($D1940="","",IFERROR(INDEX(Catalogue!$B$5:$B$304,MATCH($D1940,Catalogue!$A$5:$A$304,0)),"Code produit inconnu"))</f>
        <v/>
      </c>
      <c r="F1940" s="17" t="str">
        <f aca="false">IF($D1940="","",IFERROR(INDEX(Catalogue!$C$5:$C$304,MATCH($D1940,Catalogue!$A$5:$A$304,0)),""))</f>
        <v/>
      </c>
      <c r="G1940" s="10"/>
      <c r="H1940" s="18" t="str">
        <f aca="false">IF(OR($B1940="",$D1940=""),"",IFERROR(INDEX('Tarifs negocies'!$C$5:$C$404,MATCH($B1940&amp;"|"&amp;$D1940,'Tarifs negocies'!$D$5:$D$404,0)),IFERROR(INDEX(Catalogue!$D$5:$D$304,MATCH($D1940,Catalogue!$A$5:$A$304,0))*(1-IFERROR(INDEX(Clients!$F$5:$F$204,MATCH($B1940,Clients!$A$5:$A$204,0)),0)),"")))</f>
        <v/>
      </c>
      <c r="I1940" s="18" t="str">
        <f aca="false">IF(OR($G1940="",$H1940=""),"",$G1940*$H1940)</f>
        <v/>
      </c>
      <c r="J1940" s="15"/>
      <c r="K1940" s="10"/>
    </row>
    <row r="1941" customFormat="false" ht="15" hidden="false" customHeight="false" outlineLevel="0" collapsed="false">
      <c r="A1941" s="15"/>
      <c r="B1941" s="10"/>
      <c r="C1941" s="16" t="str">
        <f aca="false">IF($B1941="","",IFERROR(INDEX(Clients!$B$5:$B$204,MATCH($B1941,Clients!$A$5:$A$204,0)),"Code client inconnu"))</f>
        <v/>
      </c>
      <c r="D1941" s="10"/>
      <c r="E1941" s="16" t="str">
        <f aca="false">IF($D1941="","",IFERROR(INDEX(Catalogue!$B$5:$B$304,MATCH($D1941,Catalogue!$A$5:$A$304,0)),"Code produit inconnu"))</f>
        <v/>
      </c>
      <c r="F1941" s="17" t="str">
        <f aca="false">IF($D1941="","",IFERROR(INDEX(Catalogue!$C$5:$C$304,MATCH($D1941,Catalogue!$A$5:$A$304,0)),""))</f>
        <v/>
      </c>
      <c r="G1941" s="10"/>
      <c r="H1941" s="18" t="str">
        <f aca="false">IF(OR($B1941="",$D1941=""),"",IFERROR(INDEX('Tarifs negocies'!$C$5:$C$404,MATCH($B1941&amp;"|"&amp;$D1941,'Tarifs negocies'!$D$5:$D$404,0)),IFERROR(INDEX(Catalogue!$D$5:$D$304,MATCH($D1941,Catalogue!$A$5:$A$304,0))*(1-IFERROR(INDEX(Clients!$F$5:$F$204,MATCH($B1941,Clients!$A$5:$A$204,0)),0)),"")))</f>
        <v/>
      </c>
      <c r="I1941" s="18" t="str">
        <f aca="false">IF(OR($G1941="",$H1941=""),"",$G1941*$H1941)</f>
        <v/>
      </c>
      <c r="J1941" s="15"/>
      <c r="K1941" s="10"/>
    </row>
    <row r="1942" customFormat="false" ht="15" hidden="false" customHeight="false" outlineLevel="0" collapsed="false">
      <c r="A1942" s="15"/>
      <c r="B1942" s="10"/>
      <c r="C1942" s="16" t="str">
        <f aca="false">IF($B1942="","",IFERROR(INDEX(Clients!$B$5:$B$204,MATCH($B1942,Clients!$A$5:$A$204,0)),"Code client inconnu"))</f>
        <v/>
      </c>
      <c r="D1942" s="10"/>
      <c r="E1942" s="16" t="str">
        <f aca="false">IF($D1942="","",IFERROR(INDEX(Catalogue!$B$5:$B$304,MATCH($D1942,Catalogue!$A$5:$A$304,0)),"Code produit inconnu"))</f>
        <v/>
      </c>
      <c r="F1942" s="17" t="str">
        <f aca="false">IF($D1942="","",IFERROR(INDEX(Catalogue!$C$5:$C$304,MATCH($D1942,Catalogue!$A$5:$A$304,0)),""))</f>
        <v/>
      </c>
      <c r="G1942" s="10"/>
      <c r="H1942" s="18" t="str">
        <f aca="false">IF(OR($B1942="",$D1942=""),"",IFERROR(INDEX('Tarifs negocies'!$C$5:$C$404,MATCH($B1942&amp;"|"&amp;$D1942,'Tarifs negocies'!$D$5:$D$404,0)),IFERROR(INDEX(Catalogue!$D$5:$D$304,MATCH($D1942,Catalogue!$A$5:$A$304,0))*(1-IFERROR(INDEX(Clients!$F$5:$F$204,MATCH($B1942,Clients!$A$5:$A$204,0)),0)),"")))</f>
        <v/>
      </c>
      <c r="I1942" s="18" t="str">
        <f aca="false">IF(OR($G1942="",$H1942=""),"",$G1942*$H1942)</f>
        <v/>
      </c>
      <c r="J1942" s="15"/>
      <c r="K1942" s="10"/>
    </row>
    <row r="1943" customFormat="false" ht="15" hidden="false" customHeight="false" outlineLevel="0" collapsed="false">
      <c r="A1943" s="15"/>
      <c r="B1943" s="10"/>
      <c r="C1943" s="16" t="str">
        <f aca="false">IF($B1943="","",IFERROR(INDEX(Clients!$B$5:$B$204,MATCH($B1943,Clients!$A$5:$A$204,0)),"Code client inconnu"))</f>
        <v/>
      </c>
      <c r="D1943" s="10"/>
      <c r="E1943" s="16" t="str">
        <f aca="false">IF($D1943="","",IFERROR(INDEX(Catalogue!$B$5:$B$304,MATCH($D1943,Catalogue!$A$5:$A$304,0)),"Code produit inconnu"))</f>
        <v/>
      </c>
      <c r="F1943" s="17" t="str">
        <f aca="false">IF($D1943="","",IFERROR(INDEX(Catalogue!$C$5:$C$304,MATCH($D1943,Catalogue!$A$5:$A$304,0)),""))</f>
        <v/>
      </c>
      <c r="G1943" s="10"/>
      <c r="H1943" s="18" t="str">
        <f aca="false">IF(OR($B1943="",$D1943=""),"",IFERROR(INDEX('Tarifs negocies'!$C$5:$C$404,MATCH($B1943&amp;"|"&amp;$D1943,'Tarifs negocies'!$D$5:$D$404,0)),IFERROR(INDEX(Catalogue!$D$5:$D$304,MATCH($D1943,Catalogue!$A$5:$A$304,0))*(1-IFERROR(INDEX(Clients!$F$5:$F$204,MATCH($B1943,Clients!$A$5:$A$204,0)),0)),"")))</f>
        <v/>
      </c>
      <c r="I1943" s="18" t="str">
        <f aca="false">IF(OR($G1943="",$H1943=""),"",$G1943*$H1943)</f>
        <v/>
      </c>
      <c r="J1943" s="15"/>
      <c r="K1943" s="10"/>
    </row>
    <row r="1944" customFormat="false" ht="15" hidden="false" customHeight="false" outlineLevel="0" collapsed="false">
      <c r="A1944" s="15"/>
      <c r="B1944" s="10"/>
      <c r="C1944" s="16" t="str">
        <f aca="false">IF($B1944="","",IFERROR(INDEX(Clients!$B$5:$B$204,MATCH($B1944,Clients!$A$5:$A$204,0)),"Code client inconnu"))</f>
        <v/>
      </c>
      <c r="D1944" s="10"/>
      <c r="E1944" s="16" t="str">
        <f aca="false">IF($D1944="","",IFERROR(INDEX(Catalogue!$B$5:$B$304,MATCH($D1944,Catalogue!$A$5:$A$304,0)),"Code produit inconnu"))</f>
        <v/>
      </c>
      <c r="F1944" s="17" t="str">
        <f aca="false">IF($D1944="","",IFERROR(INDEX(Catalogue!$C$5:$C$304,MATCH($D1944,Catalogue!$A$5:$A$304,0)),""))</f>
        <v/>
      </c>
      <c r="G1944" s="10"/>
      <c r="H1944" s="18" t="str">
        <f aca="false">IF(OR($B1944="",$D1944=""),"",IFERROR(INDEX('Tarifs negocies'!$C$5:$C$404,MATCH($B1944&amp;"|"&amp;$D1944,'Tarifs negocies'!$D$5:$D$404,0)),IFERROR(INDEX(Catalogue!$D$5:$D$304,MATCH($D1944,Catalogue!$A$5:$A$304,0))*(1-IFERROR(INDEX(Clients!$F$5:$F$204,MATCH($B1944,Clients!$A$5:$A$204,0)),0)),"")))</f>
        <v/>
      </c>
      <c r="I1944" s="18" t="str">
        <f aca="false">IF(OR($G1944="",$H1944=""),"",$G1944*$H1944)</f>
        <v/>
      </c>
      <c r="J1944" s="15"/>
      <c r="K1944" s="10"/>
    </row>
    <row r="1945" customFormat="false" ht="15" hidden="false" customHeight="false" outlineLevel="0" collapsed="false">
      <c r="A1945" s="15"/>
      <c r="B1945" s="10"/>
      <c r="C1945" s="16" t="str">
        <f aca="false">IF($B1945="","",IFERROR(INDEX(Clients!$B$5:$B$204,MATCH($B1945,Clients!$A$5:$A$204,0)),"Code client inconnu"))</f>
        <v/>
      </c>
      <c r="D1945" s="10"/>
      <c r="E1945" s="16" t="str">
        <f aca="false">IF($D1945="","",IFERROR(INDEX(Catalogue!$B$5:$B$304,MATCH($D1945,Catalogue!$A$5:$A$304,0)),"Code produit inconnu"))</f>
        <v/>
      </c>
      <c r="F1945" s="17" t="str">
        <f aca="false">IF($D1945="","",IFERROR(INDEX(Catalogue!$C$5:$C$304,MATCH($D1945,Catalogue!$A$5:$A$304,0)),""))</f>
        <v/>
      </c>
      <c r="G1945" s="10"/>
      <c r="H1945" s="18" t="str">
        <f aca="false">IF(OR($B1945="",$D1945=""),"",IFERROR(INDEX('Tarifs negocies'!$C$5:$C$404,MATCH($B1945&amp;"|"&amp;$D1945,'Tarifs negocies'!$D$5:$D$404,0)),IFERROR(INDEX(Catalogue!$D$5:$D$304,MATCH($D1945,Catalogue!$A$5:$A$304,0))*(1-IFERROR(INDEX(Clients!$F$5:$F$204,MATCH($B1945,Clients!$A$5:$A$204,0)),0)),"")))</f>
        <v/>
      </c>
      <c r="I1945" s="18" t="str">
        <f aca="false">IF(OR($G1945="",$H1945=""),"",$G1945*$H1945)</f>
        <v/>
      </c>
      <c r="J1945" s="15"/>
      <c r="K1945" s="10"/>
    </row>
    <row r="1946" customFormat="false" ht="15" hidden="false" customHeight="false" outlineLevel="0" collapsed="false">
      <c r="A1946" s="15"/>
      <c r="B1946" s="10"/>
      <c r="C1946" s="16" t="str">
        <f aca="false">IF($B1946="","",IFERROR(INDEX(Clients!$B$5:$B$204,MATCH($B1946,Clients!$A$5:$A$204,0)),"Code client inconnu"))</f>
        <v/>
      </c>
      <c r="D1946" s="10"/>
      <c r="E1946" s="16" t="str">
        <f aca="false">IF($D1946="","",IFERROR(INDEX(Catalogue!$B$5:$B$304,MATCH($D1946,Catalogue!$A$5:$A$304,0)),"Code produit inconnu"))</f>
        <v/>
      </c>
      <c r="F1946" s="17" t="str">
        <f aca="false">IF($D1946="","",IFERROR(INDEX(Catalogue!$C$5:$C$304,MATCH($D1946,Catalogue!$A$5:$A$304,0)),""))</f>
        <v/>
      </c>
      <c r="G1946" s="10"/>
      <c r="H1946" s="18" t="str">
        <f aca="false">IF(OR($B1946="",$D1946=""),"",IFERROR(INDEX('Tarifs negocies'!$C$5:$C$404,MATCH($B1946&amp;"|"&amp;$D1946,'Tarifs negocies'!$D$5:$D$404,0)),IFERROR(INDEX(Catalogue!$D$5:$D$304,MATCH($D1946,Catalogue!$A$5:$A$304,0))*(1-IFERROR(INDEX(Clients!$F$5:$F$204,MATCH($B1946,Clients!$A$5:$A$204,0)),0)),"")))</f>
        <v/>
      </c>
      <c r="I1946" s="18" t="str">
        <f aca="false">IF(OR($G1946="",$H1946=""),"",$G1946*$H1946)</f>
        <v/>
      </c>
      <c r="J1946" s="15"/>
      <c r="K1946" s="10"/>
    </row>
    <row r="1947" customFormat="false" ht="15" hidden="false" customHeight="false" outlineLevel="0" collapsed="false">
      <c r="A1947" s="15"/>
      <c r="B1947" s="10"/>
      <c r="C1947" s="16" t="str">
        <f aca="false">IF($B1947="","",IFERROR(INDEX(Clients!$B$5:$B$204,MATCH($B1947,Clients!$A$5:$A$204,0)),"Code client inconnu"))</f>
        <v/>
      </c>
      <c r="D1947" s="10"/>
      <c r="E1947" s="16" t="str">
        <f aca="false">IF($D1947="","",IFERROR(INDEX(Catalogue!$B$5:$B$304,MATCH($D1947,Catalogue!$A$5:$A$304,0)),"Code produit inconnu"))</f>
        <v/>
      </c>
      <c r="F1947" s="17" t="str">
        <f aca="false">IF($D1947="","",IFERROR(INDEX(Catalogue!$C$5:$C$304,MATCH($D1947,Catalogue!$A$5:$A$304,0)),""))</f>
        <v/>
      </c>
      <c r="G1947" s="10"/>
      <c r="H1947" s="18" t="str">
        <f aca="false">IF(OR($B1947="",$D1947=""),"",IFERROR(INDEX('Tarifs negocies'!$C$5:$C$404,MATCH($B1947&amp;"|"&amp;$D1947,'Tarifs negocies'!$D$5:$D$404,0)),IFERROR(INDEX(Catalogue!$D$5:$D$304,MATCH($D1947,Catalogue!$A$5:$A$304,0))*(1-IFERROR(INDEX(Clients!$F$5:$F$204,MATCH($B1947,Clients!$A$5:$A$204,0)),0)),"")))</f>
        <v/>
      </c>
      <c r="I1947" s="18" t="str">
        <f aca="false">IF(OR($G1947="",$H1947=""),"",$G1947*$H1947)</f>
        <v/>
      </c>
      <c r="J1947" s="15"/>
      <c r="K1947" s="10"/>
    </row>
    <row r="1948" customFormat="false" ht="15" hidden="false" customHeight="false" outlineLevel="0" collapsed="false">
      <c r="A1948" s="15"/>
      <c r="B1948" s="10"/>
      <c r="C1948" s="16" t="str">
        <f aca="false">IF($B1948="","",IFERROR(INDEX(Clients!$B$5:$B$204,MATCH($B1948,Clients!$A$5:$A$204,0)),"Code client inconnu"))</f>
        <v/>
      </c>
      <c r="D1948" s="10"/>
      <c r="E1948" s="16" t="str">
        <f aca="false">IF($D1948="","",IFERROR(INDEX(Catalogue!$B$5:$B$304,MATCH($D1948,Catalogue!$A$5:$A$304,0)),"Code produit inconnu"))</f>
        <v/>
      </c>
      <c r="F1948" s="17" t="str">
        <f aca="false">IF($D1948="","",IFERROR(INDEX(Catalogue!$C$5:$C$304,MATCH($D1948,Catalogue!$A$5:$A$304,0)),""))</f>
        <v/>
      </c>
      <c r="G1948" s="10"/>
      <c r="H1948" s="18" t="str">
        <f aca="false">IF(OR($B1948="",$D1948=""),"",IFERROR(INDEX('Tarifs negocies'!$C$5:$C$404,MATCH($B1948&amp;"|"&amp;$D1948,'Tarifs negocies'!$D$5:$D$404,0)),IFERROR(INDEX(Catalogue!$D$5:$D$304,MATCH($D1948,Catalogue!$A$5:$A$304,0))*(1-IFERROR(INDEX(Clients!$F$5:$F$204,MATCH($B1948,Clients!$A$5:$A$204,0)),0)),"")))</f>
        <v/>
      </c>
      <c r="I1948" s="18" t="str">
        <f aca="false">IF(OR($G1948="",$H1948=""),"",$G1948*$H1948)</f>
        <v/>
      </c>
      <c r="J1948" s="15"/>
      <c r="K1948" s="10"/>
    </row>
    <row r="1949" customFormat="false" ht="15" hidden="false" customHeight="false" outlineLevel="0" collapsed="false">
      <c r="A1949" s="15"/>
      <c r="B1949" s="10"/>
      <c r="C1949" s="16" t="str">
        <f aca="false">IF($B1949="","",IFERROR(INDEX(Clients!$B$5:$B$204,MATCH($B1949,Clients!$A$5:$A$204,0)),"Code client inconnu"))</f>
        <v/>
      </c>
      <c r="D1949" s="10"/>
      <c r="E1949" s="16" t="str">
        <f aca="false">IF($D1949="","",IFERROR(INDEX(Catalogue!$B$5:$B$304,MATCH($D1949,Catalogue!$A$5:$A$304,0)),"Code produit inconnu"))</f>
        <v/>
      </c>
      <c r="F1949" s="17" t="str">
        <f aca="false">IF($D1949="","",IFERROR(INDEX(Catalogue!$C$5:$C$304,MATCH($D1949,Catalogue!$A$5:$A$304,0)),""))</f>
        <v/>
      </c>
      <c r="G1949" s="10"/>
      <c r="H1949" s="18" t="str">
        <f aca="false">IF(OR($B1949="",$D1949=""),"",IFERROR(INDEX('Tarifs negocies'!$C$5:$C$404,MATCH($B1949&amp;"|"&amp;$D1949,'Tarifs negocies'!$D$5:$D$404,0)),IFERROR(INDEX(Catalogue!$D$5:$D$304,MATCH($D1949,Catalogue!$A$5:$A$304,0))*(1-IFERROR(INDEX(Clients!$F$5:$F$204,MATCH($B1949,Clients!$A$5:$A$204,0)),0)),"")))</f>
        <v/>
      </c>
      <c r="I1949" s="18" t="str">
        <f aca="false">IF(OR($G1949="",$H1949=""),"",$G1949*$H1949)</f>
        <v/>
      </c>
      <c r="J1949" s="15"/>
      <c r="K1949" s="10"/>
    </row>
    <row r="1950" customFormat="false" ht="15" hidden="false" customHeight="false" outlineLevel="0" collapsed="false">
      <c r="A1950" s="15"/>
      <c r="B1950" s="10"/>
      <c r="C1950" s="16" t="str">
        <f aca="false">IF($B1950="","",IFERROR(INDEX(Clients!$B$5:$B$204,MATCH($B1950,Clients!$A$5:$A$204,0)),"Code client inconnu"))</f>
        <v/>
      </c>
      <c r="D1950" s="10"/>
      <c r="E1950" s="16" t="str">
        <f aca="false">IF($D1950="","",IFERROR(INDEX(Catalogue!$B$5:$B$304,MATCH($D1950,Catalogue!$A$5:$A$304,0)),"Code produit inconnu"))</f>
        <v/>
      </c>
      <c r="F1950" s="17" t="str">
        <f aca="false">IF($D1950="","",IFERROR(INDEX(Catalogue!$C$5:$C$304,MATCH($D1950,Catalogue!$A$5:$A$304,0)),""))</f>
        <v/>
      </c>
      <c r="G1950" s="10"/>
      <c r="H1950" s="18" t="str">
        <f aca="false">IF(OR($B1950="",$D1950=""),"",IFERROR(INDEX('Tarifs negocies'!$C$5:$C$404,MATCH($B1950&amp;"|"&amp;$D1950,'Tarifs negocies'!$D$5:$D$404,0)),IFERROR(INDEX(Catalogue!$D$5:$D$304,MATCH($D1950,Catalogue!$A$5:$A$304,0))*(1-IFERROR(INDEX(Clients!$F$5:$F$204,MATCH($B1950,Clients!$A$5:$A$204,0)),0)),"")))</f>
        <v/>
      </c>
      <c r="I1950" s="18" t="str">
        <f aca="false">IF(OR($G1950="",$H1950=""),"",$G1950*$H1950)</f>
        <v/>
      </c>
      <c r="J1950" s="15"/>
      <c r="K1950" s="10"/>
    </row>
    <row r="1951" customFormat="false" ht="15" hidden="false" customHeight="false" outlineLevel="0" collapsed="false">
      <c r="A1951" s="15"/>
      <c r="B1951" s="10"/>
      <c r="C1951" s="16" t="str">
        <f aca="false">IF($B1951="","",IFERROR(INDEX(Clients!$B$5:$B$204,MATCH($B1951,Clients!$A$5:$A$204,0)),"Code client inconnu"))</f>
        <v/>
      </c>
      <c r="D1951" s="10"/>
      <c r="E1951" s="16" t="str">
        <f aca="false">IF($D1951="","",IFERROR(INDEX(Catalogue!$B$5:$B$304,MATCH($D1951,Catalogue!$A$5:$A$304,0)),"Code produit inconnu"))</f>
        <v/>
      </c>
      <c r="F1951" s="17" t="str">
        <f aca="false">IF($D1951="","",IFERROR(INDEX(Catalogue!$C$5:$C$304,MATCH($D1951,Catalogue!$A$5:$A$304,0)),""))</f>
        <v/>
      </c>
      <c r="G1951" s="10"/>
      <c r="H1951" s="18" t="str">
        <f aca="false">IF(OR($B1951="",$D1951=""),"",IFERROR(INDEX('Tarifs negocies'!$C$5:$C$404,MATCH($B1951&amp;"|"&amp;$D1951,'Tarifs negocies'!$D$5:$D$404,0)),IFERROR(INDEX(Catalogue!$D$5:$D$304,MATCH($D1951,Catalogue!$A$5:$A$304,0))*(1-IFERROR(INDEX(Clients!$F$5:$F$204,MATCH($B1951,Clients!$A$5:$A$204,0)),0)),"")))</f>
        <v/>
      </c>
      <c r="I1951" s="18" t="str">
        <f aca="false">IF(OR($G1951="",$H1951=""),"",$G1951*$H1951)</f>
        <v/>
      </c>
      <c r="J1951" s="15"/>
      <c r="K1951" s="10"/>
    </row>
    <row r="1952" customFormat="false" ht="15" hidden="false" customHeight="false" outlineLevel="0" collapsed="false">
      <c r="A1952" s="15"/>
      <c r="B1952" s="10"/>
      <c r="C1952" s="16" t="str">
        <f aca="false">IF($B1952="","",IFERROR(INDEX(Clients!$B$5:$B$204,MATCH($B1952,Clients!$A$5:$A$204,0)),"Code client inconnu"))</f>
        <v/>
      </c>
      <c r="D1952" s="10"/>
      <c r="E1952" s="16" t="str">
        <f aca="false">IF($D1952="","",IFERROR(INDEX(Catalogue!$B$5:$B$304,MATCH($D1952,Catalogue!$A$5:$A$304,0)),"Code produit inconnu"))</f>
        <v/>
      </c>
      <c r="F1952" s="17" t="str">
        <f aca="false">IF($D1952="","",IFERROR(INDEX(Catalogue!$C$5:$C$304,MATCH($D1952,Catalogue!$A$5:$A$304,0)),""))</f>
        <v/>
      </c>
      <c r="G1952" s="10"/>
      <c r="H1952" s="18" t="str">
        <f aca="false">IF(OR($B1952="",$D1952=""),"",IFERROR(INDEX('Tarifs negocies'!$C$5:$C$404,MATCH($B1952&amp;"|"&amp;$D1952,'Tarifs negocies'!$D$5:$D$404,0)),IFERROR(INDEX(Catalogue!$D$5:$D$304,MATCH($D1952,Catalogue!$A$5:$A$304,0))*(1-IFERROR(INDEX(Clients!$F$5:$F$204,MATCH($B1952,Clients!$A$5:$A$204,0)),0)),"")))</f>
        <v/>
      </c>
      <c r="I1952" s="18" t="str">
        <f aca="false">IF(OR($G1952="",$H1952=""),"",$G1952*$H1952)</f>
        <v/>
      </c>
      <c r="J1952" s="15"/>
      <c r="K1952" s="10"/>
    </row>
    <row r="1953" customFormat="false" ht="15" hidden="false" customHeight="false" outlineLevel="0" collapsed="false">
      <c r="A1953" s="15"/>
      <c r="B1953" s="10"/>
      <c r="C1953" s="16" t="str">
        <f aca="false">IF($B1953="","",IFERROR(INDEX(Clients!$B$5:$B$204,MATCH($B1953,Clients!$A$5:$A$204,0)),"Code client inconnu"))</f>
        <v/>
      </c>
      <c r="D1953" s="10"/>
      <c r="E1953" s="16" t="str">
        <f aca="false">IF($D1953="","",IFERROR(INDEX(Catalogue!$B$5:$B$304,MATCH($D1953,Catalogue!$A$5:$A$304,0)),"Code produit inconnu"))</f>
        <v/>
      </c>
      <c r="F1953" s="17" t="str">
        <f aca="false">IF($D1953="","",IFERROR(INDEX(Catalogue!$C$5:$C$304,MATCH($D1953,Catalogue!$A$5:$A$304,0)),""))</f>
        <v/>
      </c>
      <c r="G1953" s="10"/>
      <c r="H1953" s="18" t="str">
        <f aca="false">IF(OR($B1953="",$D1953=""),"",IFERROR(INDEX('Tarifs negocies'!$C$5:$C$404,MATCH($B1953&amp;"|"&amp;$D1953,'Tarifs negocies'!$D$5:$D$404,0)),IFERROR(INDEX(Catalogue!$D$5:$D$304,MATCH($D1953,Catalogue!$A$5:$A$304,0))*(1-IFERROR(INDEX(Clients!$F$5:$F$204,MATCH($B1953,Clients!$A$5:$A$204,0)),0)),"")))</f>
        <v/>
      </c>
      <c r="I1953" s="18" t="str">
        <f aca="false">IF(OR($G1953="",$H1953=""),"",$G1953*$H1953)</f>
        <v/>
      </c>
      <c r="J1953" s="15"/>
      <c r="K1953" s="10"/>
    </row>
    <row r="1954" customFormat="false" ht="15" hidden="false" customHeight="false" outlineLevel="0" collapsed="false">
      <c r="A1954" s="15"/>
      <c r="B1954" s="10"/>
      <c r="C1954" s="16" t="str">
        <f aca="false">IF($B1954="","",IFERROR(INDEX(Clients!$B$5:$B$204,MATCH($B1954,Clients!$A$5:$A$204,0)),"Code client inconnu"))</f>
        <v/>
      </c>
      <c r="D1954" s="10"/>
      <c r="E1954" s="16" t="str">
        <f aca="false">IF($D1954="","",IFERROR(INDEX(Catalogue!$B$5:$B$304,MATCH($D1954,Catalogue!$A$5:$A$304,0)),"Code produit inconnu"))</f>
        <v/>
      </c>
      <c r="F1954" s="17" t="str">
        <f aca="false">IF($D1954="","",IFERROR(INDEX(Catalogue!$C$5:$C$304,MATCH($D1954,Catalogue!$A$5:$A$304,0)),""))</f>
        <v/>
      </c>
      <c r="G1954" s="10"/>
      <c r="H1954" s="18" t="str">
        <f aca="false">IF(OR($B1954="",$D1954=""),"",IFERROR(INDEX('Tarifs negocies'!$C$5:$C$404,MATCH($B1954&amp;"|"&amp;$D1954,'Tarifs negocies'!$D$5:$D$404,0)),IFERROR(INDEX(Catalogue!$D$5:$D$304,MATCH($D1954,Catalogue!$A$5:$A$304,0))*(1-IFERROR(INDEX(Clients!$F$5:$F$204,MATCH($B1954,Clients!$A$5:$A$204,0)),0)),"")))</f>
        <v/>
      </c>
      <c r="I1954" s="18" t="str">
        <f aca="false">IF(OR($G1954="",$H1954=""),"",$G1954*$H1954)</f>
        <v/>
      </c>
      <c r="J1954" s="15"/>
      <c r="K1954" s="10"/>
    </row>
    <row r="1955" customFormat="false" ht="15" hidden="false" customHeight="false" outlineLevel="0" collapsed="false">
      <c r="A1955" s="15"/>
      <c r="B1955" s="10"/>
      <c r="C1955" s="16" t="str">
        <f aca="false">IF($B1955="","",IFERROR(INDEX(Clients!$B$5:$B$204,MATCH($B1955,Clients!$A$5:$A$204,0)),"Code client inconnu"))</f>
        <v/>
      </c>
      <c r="D1955" s="10"/>
      <c r="E1955" s="16" t="str">
        <f aca="false">IF($D1955="","",IFERROR(INDEX(Catalogue!$B$5:$B$304,MATCH($D1955,Catalogue!$A$5:$A$304,0)),"Code produit inconnu"))</f>
        <v/>
      </c>
      <c r="F1955" s="17" t="str">
        <f aca="false">IF($D1955="","",IFERROR(INDEX(Catalogue!$C$5:$C$304,MATCH($D1955,Catalogue!$A$5:$A$304,0)),""))</f>
        <v/>
      </c>
      <c r="G1955" s="10"/>
      <c r="H1955" s="18" t="str">
        <f aca="false">IF(OR($B1955="",$D1955=""),"",IFERROR(INDEX('Tarifs negocies'!$C$5:$C$404,MATCH($B1955&amp;"|"&amp;$D1955,'Tarifs negocies'!$D$5:$D$404,0)),IFERROR(INDEX(Catalogue!$D$5:$D$304,MATCH($D1955,Catalogue!$A$5:$A$304,0))*(1-IFERROR(INDEX(Clients!$F$5:$F$204,MATCH($B1955,Clients!$A$5:$A$204,0)),0)),"")))</f>
        <v/>
      </c>
      <c r="I1955" s="18" t="str">
        <f aca="false">IF(OR($G1955="",$H1955=""),"",$G1955*$H1955)</f>
        <v/>
      </c>
      <c r="J1955" s="15"/>
      <c r="K1955" s="10"/>
    </row>
    <row r="1956" customFormat="false" ht="15" hidden="false" customHeight="false" outlineLevel="0" collapsed="false">
      <c r="A1956" s="15"/>
      <c r="B1956" s="10"/>
      <c r="C1956" s="16" t="str">
        <f aca="false">IF($B1956="","",IFERROR(INDEX(Clients!$B$5:$B$204,MATCH($B1956,Clients!$A$5:$A$204,0)),"Code client inconnu"))</f>
        <v/>
      </c>
      <c r="D1956" s="10"/>
      <c r="E1956" s="16" t="str">
        <f aca="false">IF($D1956="","",IFERROR(INDEX(Catalogue!$B$5:$B$304,MATCH($D1956,Catalogue!$A$5:$A$304,0)),"Code produit inconnu"))</f>
        <v/>
      </c>
      <c r="F1956" s="17" t="str">
        <f aca="false">IF($D1956="","",IFERROR(INDEX(Catalogue!$C$5:$C$304,MATCH($D1956,Catalogue!$A$5:$A$304,0)),""))</f>
        <v/>
      </c>
      <c r="G1956" s="10"/>
      <c r="H1956" s="18" t="str">
        <f aca="false">IF(OR($B1956="",$D1956=""),"",IFERROR(INDEX('Tarifs negocies'!$C$5:$C$404,MATCH($B1956&amp;"|"&amp;$D1956,'Tarifs negocies'!$D$5:$D$404,0)),IFERROR(INDEX(Catalogue!$D$5:$D$304,MATCH($D1956,Catalogue!$A$5:$A$304,0))*(1-IFERROR(INDEX(Clients!$F$5:$F$204,MATCH($B1956,Clients!$A$5:$A$204,0)),0)),"")))</f>
        <v/>
      </c>
      <c r="I1956" s="18" t="str">
        <f aca="false">IF(OR($G1956="",$H1956=""),"",$G1956*$H1956)</f>
        <v/>
      </c>
      <c r="J1956" s="15"/>
      <c r="K1956" s="10"/>
    </row>
    <row r="1957" customFormat="false" ht="15" hidden="false" customHeight="false" outlineLevel="0" collapsed="false">
      <c r="A1957" s="15"/>
      <c r="B1957" s="10"/>
      <c r="C1957" s="16" t="str">
        <f aca="false">IF($B1957="","",IFERROR(INDEX(Clients!$B$5:$B$204,MATCH($B1957,Clients!$A$5:$A$204,0)),"Code client inconnu"))</f>
        <v/>
      </c>
      <c r="D1957" s="10"/>
      <c r="E1957" s="16" t="str">
        <f aca="false">IF($D1957="","",IFERROR(INDEX(Catalogue!$B$5:$B$304,MATCH($D1957,Catalogue!$A$5:$A$304,0)),"Code produit inconnu"))</f>
        <v/>
      </c>
      <c r="F1957" s="17" t="str">
        <f aca="false">IF($D1957="","",IFERROR(INDEX(Catalogue!$C$5:$C$304,MATCH($D1957,Catalogue!$A$5:$A$304,0)),""))</f>
        <v/>
      </c>
      <c r="G1957" s="10"/>
      <c r="H1957" s="18" t="str">
        <f aca="false">IF(OR($B1957="",$D1957=""),"",IFERROR(INDEX('Tarifs negocies'!$C$5:$C$404,MATCH($B1957&amp;"|"&amp;$D1957,'Tarifs negocies'!$D$5:$D$404,0)),IFERROR(INDEX(Catalogue!$D$5:$D$304,MATCH($D1957,Catalogue!$A$5:$A$304,0))*(1-IFERROR(INDEX(Clients!$F$5:$F$204,MATCH($B1957,Clients!$A$5:$A$204,0)),0)),"")))</f>
        <v/>
      </c>
      <c r="I1957" s="18" t="str">
        <f aca="false">IF(OR($G1957="",$H1957=""),"",$G1957*$H1957)</f>
        <v/>
      </c>
      <c r="J1957" s="15"/>
      <c r="K1957" s="10"/>
    </row>
    <row r="1958" customFormat="false" ht="15" hidden="false" customHeight="false" outlineLevel="0" collapsed="false">
      <c r="A1958" s="15"/>
      <c r="B1958" s="10"/>
      <c r="C1958" s="16" t="str">
        <f aca="false">IF($B1958="","",IFERROR(INDEX(Clients!$B$5:$B$204,MATCH($B1958,Clients!$A$5:$A$204,0)),"Code client inconnu"))</f>
        <v/>
      </c>
      <c r="D1958" s="10"/>
      <c r="E1958" s="16" t="str">
        <f aca="false">IF($D1958="","",IFERROR(INDEX(Catalogue!$B$5:$B$304,MATCH($D1958,Catalogue!$A$5:$A$304,0)),"Code produit inconnu"))</f>
        <v/>
      </c>
      <c r="F1958" s="17" t="str">
        <f aca="false">IF($D1958="","",IFERROR(INDEX(Catalogue!$C$5:$C$304,MATCH($D1958,Catalogue!$A$5:$A$304,0)),""))</f>
        <v/>
      </c>
      <c r="G1958" s="10"/>
      <c r="H1958" s="18" t="str">
        <f aca="false">IF(OR($B1958="",$D1958=""),"",IFERROR(INDEX('Tarifs negocies'!$C$5:$C$404,MATCH($B1958&amp;"|"&amp;$D1958,'Tarifs negocies'!$D$5:$D$404,0)),IFERROR(INDEX(Catalogue!$D$5:$D$304,MATCH($D1958,Catalogue!$A$5:$A$304,0))*(1-IFERROR(INDEX(Clients!$F$5:$F$204,MATCH($B1958,Clients!$A$5:$A$204,0)),0)),"")))</f>
        <v/>
      </c>
      <c r="I1958" s="18" t="str">
        <f aca="false">IF(OR($G1958="",$H1958=""),"",$G1958*$H1958)</f>
        <v/>
      </c>
      <c r="J1958" s="15"/>
      <c r="K1958" s="10"/>
    </row>
    <row r="1959" customFormat="false" ht="15" hidden="false" customHeight="false" outlineLevel="0" collapsed="false">
      <c r="A1959" s="15"/>
      <c r="B1959" s="10"/>
      <c r="C1959" s="16" t="str">
        <f aca="false">IF($B1959="","",IFERROR(INDEX(Clients!$B$5:$B$204,MATCH($B1959,Clients!$A$5:$A$204,0)),"Code client inconnu"))</f>
        <v/>
      </c>
      <c r="D1959" s="10"/>
      <c r="E1959" s="16" t="str">
        <f aca="false">IF($D1959="","",IFERROR(INDEX(Catalogue!$B$5:$B$304,MATCH($D1959,Catalogue!$A$5:$A$304,0)),"Code produit inconnu"))</f>
        <v/>
      </c>
      <c r="F1959" s="17" t="str">
        <f aca="false">IF($D1959="","",IFERROR(INDEX(Catalogue!$C$5:$C$304,MATCH($D1959,Catalogue!$A$5:$A$304,0)),""))</f>
        <v/>
      </c>
      <c r="G1959" s="10"/>
      <c r="H1959" s="18" t="str">
        <f aca="false">IF(OR($B1959="",$D1959=""),"",IFERROR(INDEX('Tarifs negocies'!$C$5:$C$404,MATCH($B1959&amp;"|"&amp;$D1959,'Tarifs negocies'!$D$5:$D$404,0)),IFERROR(INDEX(Catalogue!$D$5:$D$304,MATCH($D1959,Catalogue!$A$5:$A$304,0))*(1-IFERROR(INDEX(Clients!$F$5:$F$204,MATCH($B1959,Clients!$A$5:$A$204,0)),0)),"")))</f>
        <v/>
      </c>
      <c r="I1959" s="18" t="str">
        <f aca="false">IF(OR($G1959="",$H1959=""),"",$G1959*$H1959)</f>
        <v/>
      </c>
      <c r="J1959" s="15"/>
      <c r="K1959" s="10"/>
    </row>
    <row r="1960" customFormat="false" ht="15" hidden="false" customHeight="false" outlineLevel="0" collapsed="false">
      <c r="A1960" s="15"/>
      <c r="B1960" s="10"/>
      <c r="C1960" s="16" t="str">
        <f aca="false">IF($B1960="","",IFERROR(INDEX(Clients!$B$5:$B$204,MATCH($B1960,Clients!$A$5:$A$204,0)),"Code client inconnu"))</f>
        <v/>
      </c>
      <c r="D1960" s="10"/>
      <c r="E1960" s="16" t="str">
        <f aca="false">IF($D1960="","",IFERROR(INDEX(Catalogue!$B$5:$B$304,MATCH($D1960,Catalogue!$A$5:$A$304,0)),"Code produit inconnu"))</f>
        <v/>
      </c>
      <c r="F1960" s="17" t="str">
        <f aca="false">IF($D1960="","",IFERROR(INDEX(Catalogue!$C$5:$C$304,MATCH($D1960,Catalogue!$A$5:$A$304,0)),""))</f>
        <v/>
      </c>
      <c r="G1960" s="10"/>
      <c r="H1960" s="18" t="str">
        <f aca="false">IF(OR($B1960="",$D1960=""),"",IFERROR(INDEX('Tarifs negocies'!$C$5:$C$404,MATCH($B1960&amp;"|"&amp;$D1960,'Tarifs negocies'!$D$5:$D$404,0)),IFERROR(INDEX(Catalogue!$D$5:$D$304,MATCH($D1960,Catalogue!$A$5:$A$304,0))*(1-IFERROR(INDEX(Clients!$F$5:$F$204,MATCH($B1960,Clients!$A$5:$A$204,0)),0)),"")))</f>
        <v/>
      </c>
      <c r="I1960" s="18" t="str">
        <f aca="false">IF(OR($G1960="",$H1960=""),"",$G1960*$H1960)</f>
        <v/>
      </c>
      <c r="J1960" s="15"/>
      <c r="K1960" s="10"/>
    </row>
    <row r="1961" customFormat="false" ht="15" hidden="false" customHeight="false" outlineLevel="0" collapsed="false">
      <c r="A1961" s="15"/>
      <c r="B1961" s="10"/>
      <c r="C1961" s="16" t="str">
        <f aca="false">IF($B1961="","",IFERROR(INDEX(Clients!$B$5:$B$204,MATCH($B1961,Clients!$A$5:$A$204,0)),"Code client inconnu"))</f>
        <v/>
      </c>
      <c r="D1961" s="10"/>
      <c r="E1961" s="16" t="str">
        <f aca="false">IF($D1961="","",IFERROR(INDEX(Catalogue!$B$5:$B$304,MATCH($D1961,Catalogue!$A$5:$A$304,0)),"Code produit inconnu"))</f>
        <v/>
      </c>
      <c r="F1961" s="17" t="str">
        <f aca="false">IF($D1961="","",IFERROR(INDEX(Catalogue!$C$5:$C$304,MATCH($D1961,Catalogue!$A$5:$A$304,0)),""))</f>
        <v/>
      </c>
      <c r="G1961" s="10"/>
      <c r="H1961" s="18" t="str">
        <f aca="false">IF(OR($B1961="",$D1961=""),"",IFERROR(INDEX('Tarifs negocies'!$C$5:$C$404,MATCH($B1961&amp;"|"&amp;$D1961,'Tarifs negocies'!$D$5:$D$404,0)),IFERROR(INDEX(Catalogue!$D$5:$D$304,MATCH($D1961,Catalogue!$A$5:$A$304,0))*(1-IFERROR(INDEX(Clients!$F$5:$F$204,MATCH($B1961,Clients!$A$5:$A$204,0)),0)),"")))</f>
        <v/>
      </c>
      <c r="I1961" s="18" t="str">
        <f aca="false">IF(OR($G1961="",$H1961=""),"",$G1961*$H1961)</f>
        <v/>
      </c>
      <c r="J1961" s="15"/>
      <c r="K1961" s="10"/>
    </row>
    <row r="1962" customFormat="false" ht="15" hidden="false" customHeight="false" outlineLevel="0" collapsed="false">
      <c r="A1962" s="15"/>
      <c r="B1962" s="10"/>
      <c r="C1962" s="16" t="str">
        <f aca="false">IF($B1962="","",IFERROR(INDEX(Clients!$B$5:$B$204,MATCH($B1962,Clients!$A$5:$A$204,0)),"Code client inconnu"))</f>
        <v/>
      </c>
      <c r="D1962" s="10"/>
      <c r="E1962" s="16" t="str">
        <f aca="false">IF($D1962="","",IFERROR(INDEX(Catalogue!$B$5:$B$304,MATCH($D1962,Catalogue!$A$5:$A$304,0)),"Code produit inconnu"))</f>
        <v/>
      </c>
      <c r="F1962" s="17" t="str">
        <f aca="false">IF($D1962="","",IFERROR(INDEX(Catalogue!$C$5:$C$304,MATCH($D1962,Catalogue!$A$5:$A$304,0)),""))</f>
        <v/>
      </c>
      <c r="G1962" s="10"/>
      <c r="H1962" s="18" t="str">
        <f aca="false">IF(OR($B1962="",$D1962=""),"",IFERROR(INDEX('Tarifs negocies'!$C$5:$C$404,MATCH($B1962&amp;"|"&amp;$D1962,'Tarifs negocies'!$D$5:$D$404,0)),IFERROR(INDEX(Catalogue!$D$5:$D$304,MATCH($D1962,Catalogue!$A$5:$A$304,0))*(1-IFERROR(INDEX(Clients!$F$5:$F$204,MATCH($B1962,Clients!$A$5:$A$204,0)),0)),"")))</f>
        <v/>
      </c>
      <c r="I1962" s="18" t="str">
        <f aca="false">IF(OR($G1962="",$H1962=""),"",$G1962*$H1962)</f>
        <v/>
      </c>
      <c r="J1962" s="15"/>
      <c r="K1962" s="10"/>
    </row>
    <row r="1963" customFormat="false" ht="15" hidden="false" customHeight="false" outlineLevel="0" collapsed="false">
      <c r="A1963" s="15"/>
      <c r="B1963" s="10"/>
      <c r="C1963" s="16" t="str">
        <f aca="false">IF($B1963="","",IFERROR(INDEX(Clients!$B$5:$B$204,MATCH($B1963,Clients!$A$5:$A$204,0)),"Code client inconnu"))</f>
        <v/>
      </c>
      <c r="D1963" s="10"/>
      <c r="E1963" s="16" t="str">
        <f aca="false">IF($D1963="","",IFERROR(INDEX(Catalogue!$B$5:$B$304,MATCH($D1963,Catalogue!$A$5:$A$304,0)),"Code produit inconnu"))</f>
        <v/>
      </c>
      <c r="F1963" s="17" t="str">
        <f aca="false">IF($D1963="","",IFERROR(INDEX(Catalogue!$C$5:$C$304,MATCH($D1963,Catalogue!$A$5:$A$304,0)),""))</f>
        <v/>
      </c>
      <c r="G1963" s="10"/>
      <c r="H1963" s="18" t="str">
        <f aca="false">IF(OR($B1963="",$D1963=""),"",IFERROR(INDEX('Tarifs negocies'!$C$5:$C$404,MATCH($B1963&amp;"|"&amp;$D1963,'Tarifs negocies'!$D$5:$D$404,0)),IFERROR(INDEX(Catalogue!$D$5:$D$304,MATCH($D1963,Catalogue!$A$5:$A$304,0))*(1-IFERROR(INDEX(Clients!$F$5:$F$204,MATCH($B1963,Clients!$A$5:$A$204,0)),0)),"")))</f>
        <v/>
      </c>
      <c r="I1963" s="18" t="str">
        <f aca="false">IF(OR($G1963="",$H1963=""),"",$G1963*$H1963)</f>
        <v/>
      </c>
      <c r="J1963" s="15"/>
      <c r="K1963" s="10"/>
    </row>
    <row r="1964" customFormat="false" ht="15" hidden="false" customHeight="false" outlineLevel="0" collapsed="false">
      <c r="A1964" s="15"/>
      <c r="B1964" s="10"/>
      <c r="C1964" s="16" t="str">
        <f aca="false">IF($B1964="","",IFERROR(INDEX(Clients!$B$5:$B$204,MATCH($B1964,Clients!$A$5:$A$204,0)),"Code client inconnu"))</f>
        <v/>
      </c>
      <c r="D1964" s="10"/>
      <c r="E1964" s="16" t="str">
        <f aca="false">IF($D1964="","",IFERROR(INDEX(Catalogue!$B$5:$B$304,MATCH($D1964,Catalogue!$A$5:$A$304,0)),"Code produit inconnu"))</f>
        <v/>
      </c>
      <c r="F1964" s="17" t="str">
        <f aca="false">IF($D1964="","",IFERROR(INDEX(Catalogue!$C$5:$C$304,MATCH($D1964,Catalogue!$A$5:$A$304,0)),""))</f>
        <v/>
      </c>
      <c r="G1964" s="10"/>
      <c r="H1964" s="18" t="str">
        <f aca="false">IF(OR($B1964="",$D1964=""),"",IFERROR(INDEX('Tarifs negocies'!$C$5:$C$404,MATCH($B1964&amp;"|"&amp;$D1964,'Tarifs negocies'!$D$5:$D$404,0)),IFERROR(INDEX(Catalogue!$D$5:$D$304,MATCH($D1964,Catalogue!$A$5:$A$304,0))*(1-IFERROR(INDEX(Clients!$F$5:$F$204,MATCH($B1964,Clients!$A$5:$A$204,0)),0)),"")))</f>
        <v/>
      </c>
      <c r="I1964" s="18" t="str">
        <f aca="false">IF(OR($G1964="",$H1964=""),"",$G1964*$H1964)</f>
        <v/>
      </c>
      <c r="J1964" s="15"/>
      <c r="K1964" s="10"/>
    </row>
    <row r="1965" customFormat="false" ht="15" hidden="false" customHeight="false" outlineLevel="0" collapsed="false">
      <c r="A1965" s="15"/>
      <c r="B1965" s="10"/>
      <c r="C1965" s="16" t="str">
        <f aca="false">IF($B1965="","",IFERROR(INDEX(Clients!$B$5:$B$204,MATCH($B1965,Clients!$A$5:$A$204,0)),"Code client inconnu"))</f>
        <v/>
      </c>
      <c r="D1965" s="10"/>
      <c r="E1965" s="16" t="str">
        <f aca="false">IF($D1965="","",IFERROR(INDEX(Catalogue!$B$5:$B$304,MATCH($D1965,Catalogue!$A$5:$A$304,0)),"Code produit inconnu"))</f>
        <v/>
      </c>
      <c r="F1965" s="17" t="str">
        <f aca="false">IF($D1965="","",IFERROR(INDEX(Catalogue!$C$5:$C$304,MATCH($D1965,Catalogue!$A$5:$A$304,0)),""))</f>
        <v/>
      </c>
      <c r="G1965" s="10"/>
      <c r="H1965" s="18" t="str">
        <f aca="false">IF(OR($B1965="",$D1965=""),"",IFERROR(INDEX('Tarifs negocies'!$C$5:$C$404,MATCH($B1965&amp;"|"&amp;$D1965,'Tarifs negocies'!$D$5:$D$404,0)),IFERROR(INDEX(Catalogue!$D$5:$D$304,MATCH($D1965,Catalogue!$A$5:$A$304,0))*(1-IFERROR(INDEX(Clients!$F$5:$F$204,MATCH($B1965,Clients!$A$5:$A$204,0)),0)),"")))</f>
        <v/>
      </c>
      <c r="I1965" s="18" t="str">
        <f aca="false">IF(OR($G1965="",$H1965=""),"",$G1965*$H1965)</f>
        <v/>
      </c>
      <c r="J1965" s="15"/>
      <c r="K1965" s="10"/>
    </row>
    <row r="1966" customFormat="false" ht="15" hidden="false" customHeight="false" outlineLevel="0" collapsed="false">
      <c r="A1966" s="15"/>
      <c r="B1966" s="10"/>
      <c r="C1966" s="16" t="str">
        <f aca="false">IF($B1966="","",IFERROR(INDEX(Clients!$B$5:$B$204,MATCH($B1966,Clients!$A$5:$A$204,0)),"Code client inconnu"))</f>
        <v/>
      </c>
      <c r="D1966" s="10"/>
      <c r="E1966" s="16" t="str">
        <f aca="false">IF($D1966="","",IFERROR(INDEX(Catalogue!$B$5:$B$304,MATCH($D1966,Catalogue!$A$5:$A$304,0)),"Code produit inconnu"))</f>
        <v/>
      </c>
      <c r="F1966" s="17" t="str">
        <f aca="false">IF($D1966="","",IFERROR(INDEX(Catalogue!$C$5:$C$304,MATCH($D1966,Catalogue!$A$5:$A$304,0)),""))</f>
        <v/>
      </c>
      <c r="G1966" s="10"/>
      <c r="H1966" s="18" t="str">
        <f aca="false">IF(OR($B1966="",$D1966=""),"",IFERROR(INDEX('Tarifs negocies'!$C$5:$C$404,MATCH($B1966&amp;"|"&amp;$D1966,'Tarifs negocies'!$D$5:$D$404,0)),IFERROR(INDEX(Catalogue!$D$5:$D$304,MATCH($D1966,Catalogue!$A$5:$A$304,0))*(1-IFERROR(INDEX(Clients!$F$5:$F$204,MATCH($B1966,Clients!$A$5:$A$204,0)),0)),"")))</f>
        <v/>
      </c>
      <c r="I1966" s="18" t="str">
        <f aca="false">IF(OR($G1966="",$H1966=""),"",$G1966*$H1966)</f>
        <v/>
      </c>
      <c r="J1966" s="15"/>
      <c r="K1966" s="10"/>
    </row>
    <row r="1967" customFormat="false" ht="15" hidden="false" customHeight="false" outlineLevel="0" collapsed="false">
      <c r="A1967" s="15"/>
      <c r="B1967" s="10"/>
      <c r="C1967" s="16" t="str">
        <f aca="false">IF($B1967="","",IFERROR(INDEX(Clients!$B$5:$B$204,MATCH($B1967,Clients!$A$5:$A$204,0)),"Code client inconnu"))</f>
        <v/>
      </c>
      <c r="D1967" s="10"/>
      <c r="E1967" s="16" t="str">
        <f aca="false">IF($D1967="","",IFERROR(INDEX(Catalogue!$B$5:$B$304,MATCH($D1967,Catalogue!$A$5:$A$304,0)),"Code produit inconnu"))</f>
        <v/>
      </c>
      <c r="F1967" s="17" t="str">
        <f aca="false">IF($D1967="","",IFERROR(INDEX(Catalogue!$C$5:$C$304,MATCH($D1967,Catalogue!$A$5:$A$304,0)),""))</f>
        <v/>
      </c>
      <c r="G1967" s="10"/>
      <c r="H1967" s="18" t="str">
        <f aca="false">IF(OR($B1967="",$D1967=""),"",IFERROR(INDEX('Tarifs negocies'!$C$5:$C$404,MATCH($B1967&amp;"|"&amp;$D1967,'Tarifs negocies'!$D$5:$D$404,0)),IFERROR(INDEX(Catalogue!$D$5:$D$304,MATCH($D1967,Catalogue!$A$5:$A$304,0))*(1-IFERROR(INDEX(Clients!$F$5:$F$204,MATCH($B1967,Clients!$A$5:$A$204,0)),0)),"")))</f>
        <v/>
      </c>
      <c r="I1967" s="18" t="str">
        <f aca="false">IF(OR($G1967="",$H1967=""),"",$G1967*$H1967)</f>
        <v/>
      </c>
      <c r="J1967" s="15"/>
      <c r="K1967" s="10"/>
    </row>
    <row r="1968" customFormat="false" ht="15" hidden="false" customHeight="false" outlineLevel="0" collapsed="false">
      <c r="A1968" s="15"/>
      <c r="B1968" s="10"/>
      <c r="C1968" s="16" t="str">
        <f aca="false">IF($B1968="","",IFERROR(INDEX(Clients!$B$5:$B$204,MATCH($B1968,Clients!$A$5:$A$204,0)),"Code client inconnu"))</f>
        <v/>
      </c>
      <c r="D1968" s="10"/>
      <c r="E1968" s="16" t="str">
        <f aca="false">IF($D1968="","",IFERROR(INDEX(Catalogue!$B$5:$B$304,MATCH($D1968,Catalogue!$A$5:$A$304,0)),"Code produit inconnu"))</f>
        <v/>
      </c>
      <c r="F1968" s="17" t="str">
        <f aca="false">IF($D1968="","",IFERROR(INDEX(Catalogue!$C$5:$C$304,MATCH($D1968,Catalogue!$A$5:$A$304,0)),""))</f>
        <v/>
      </c>
      <c r="G1968" s="10"/>
      <c r="H1968" s="18" t="str">
        <f aca="false">IF(OR($B1968="",$D1968=""),"",IFERROR(INDEX('Tarifs negocies'!$C$5:$C$404,MATCH($B1968&amp;"|"&amp;$D1968,'Tarifs negocies'!$D$5:$D$404,0)),IFERROR(INDEX(Catalogue!$D$5:$D$304,MATCH($D1968,Catalogue!$A$5:$A$304,0))*(1-IFERROR(INDEX(Clients!$F$5:$F$204,MATCH($B1968,Clients!$A$5:$A$204,0)),0)),"")))</f>
        <v/>
      </c>
      <c r="I1968" s="18" t="str">
        <f aca="false">IF(OR($G1968="",$H1968=""),"",$G1968*$H1968)</f>
        <v/>
      </c>
      <c r="J1968" s="15"/>
      <c r="K1968" s="10"/>
    </row>
    <row r="1969" customFormat="false" ht="15" hidden="false" customHeight="false" outlineLevel="0" collapsed="false">
      <c r="A1969" s="15"/>
      <c r="B1969" s="10"/>
      <c r="C1969" s="16" t="str">
        <f aca="false">IF($B1969="","",IFERROR(INDEX(Clients!$B$5:$B$204,MATCH($B1969,Clients!$A$5:$A$204,0)),"Code client inconnu"))</f>
        <v/>
      </c>
      <c r="D1969" s="10"/>
      <c r="E1969" s="16" t="str">
        <f aca="false">IF($D1969="","",IFERROR(INDEX(Catalogue!$B$5:$B$304,MATCH($D1969,Catalogue!$A$5:$A$304,0)),"Code produit inconnu"))</f>
        <v/>
      </c>
      <c r="F1969" s="17" t="str">
        <f aca="false">IF($D1969="","",IFERROR(INDEX(Catalogue!$C$5:$C$304,MATCH($D1969,Catalogue!$A$5:$A$304,0)),""))</f>
        <v/>
      </c>
      <c r="G1969" s="10"/>
      <c r="H1969" s="18" t="str">
        <f aca="false">IF(OR($B1969="",$D1969=""),"",IFERROR(INDEX('Tarifs negocies'!$C$5:$C$404,MATCH($B1969&amp;"|"&amp;$D1969,'Tarifs negocies'!$D$5:$D$404,0)),IFERROR(INDEX(Catalogue!$D$5:$D$304,MATCH($D1969,Catalogue!$A$5:$A$304,0))*(1-IFERROR(INDEX(Clients!$F$5:$F$204,MATCH($B1969,Clients!$A$5:$A$204,0)),0)),"")))</f>
        <v/>
      </c>
      <c r="I1969" s="18" t="str">
        <f aca="false">IF(OR($G1969="",$H1969=""),"",$G1969*$H1969)</f>
        <v/>
      </c>
      <c r="J1969" s="15"/>
      <c r="K1969" s="10"/>
    </row>
    <row r="1970" customFormat="false" ht="15" hidden="false" customHeight="false" outlineLevel="0" collapsed="false">
      <c r="A1970" s="15"/>
      <c r="B1970" s="10"/>
      <c r="C1970" s="16" t="str">
        <f aca="false">IF($B1970="","",IFERROR(INDEX(Clients!$B$5:$B$204,MATCH($B1970,Clients!$A$5:$A$204,0)),"Code client inconnu"))</f>
        <v/>
      </c>
      <c r="D1970" s="10"/>
      <c r="E1970" s="16" t="str">
        <f aca="false">IF($D1970="","",IFERROR(INDEX(Catalogue!$B$5:$B$304,MATCH($D1970,Catalogue!$A$5:$A$304,0)),"Code produit inconnu"))</f>
        <v/>
      </c>
      <c r="F1970" s="17" t="str">
        <f aca="false">IF($D1970="","",IFERROR(INDEX(Catalogue!$C$5:$C$304,MATCH($D1970,Catalogue!$A$5:$A$304,0)),""))</f>
        <v/>
      </c>
      <c r="G1970" s="10"/>
      <c r="H1970" s="18" t="str">
        <f aca="false">IF(OR($B1970="",$D1970=""),"",IFERROR(INDEX('Tarifs negocies'!$C$5:$C$404,MATCH($B1970&amp;"|"&amp;$D1970,'Tarifs negocies'!$D$5:$D$404,0)),IFERROR(INDEX(Catalogue!$D$5:$D$304,MATCH($D1970,Catalogue!$A$5:$A$304,0))*(1-IFERROR(INDEX(Clients!$F$5:$F$204,MATCH($B1970,Clients!$A$5:$A$204,0)),0)),"")))</f>
        <v/>
      </c>
      <c r="I1970" s="18" t="str">
        <f aca="false">IF(OR($G1970="",$H1970=""),"",$G1970*$H1970)</f>
        <v/>
      </c>
      <c r="J1970" s="15"/>
      <c r="K1970" s="10"/>
    </row>
    <row r="1971" customFormat="false" ht="15" hidden="false" customHeight="false" outlineLevel="0" collapsed="false">
      <c r="A1971" s="15"/>
      <c r="B1971" s="10"/>
      <c r="C1971" s="16" t="str">
        <f aca="false">IF($B1971="","",IFERROR(INDEX(Clients!$B$5:$B$204,MATCH($B1971,Clients!$A$5:$A$204,0)),"Code client inconnu"))</f>
        <v/>
      </c>
      <c r="D1971" s="10"/>
      <c r="E1971" s="16" t="str">
        <f aca="false">IF($D1971="","",IFERROR(INDEX(Catalogue!$B$5:$B$304,MATCH($D1971,Catalogue!$A$5:$A$304,0)),"Code produit inconnu"))</f>
        <v/>
      </c>
      <c r="F1971" s="17" t="str">
        <f aca="false">IF($D1971="","",IFERROR(INDEX(Catalogue!$C$5:$C$304,MATCH($D1971,Catalogue!$A$5:$A$304,0)),""))</f>
        <v/>
      </c>
      <c r="G1971" s="10"/>
      <c r="H1971" s="18" t="str">
        <f aca="false">IF(OR($B1971="",$D1971=""),"",IFERROR(INDEX('Tarifs negocies'!$C$5:$C$404,MATCH($B1971&amp;"|"&amp;$D1971,'Tarifs negocies'!$D$5:$D$404,0)),IFERROR(INDEX(Catalogue!$D$5:$D$304,MATCH($D1971,Catalogue!$A$5:$A$304,0))*(1-IFERROR(INDEX(Clients!$F$5:$F$204,MATCH($B1971,Clients!$A$5:$A$204,0)),0)),"")))</f>
        <v/>
      </c>
      <c r="I1971" s="18" t="str">
        <f aca="false">IF(OR($G1971="",$H1971=""),"",$G1971*$H1971)</f>
        <v/>
      </c>
      <c r="J1971" s="15"/>
      <c r="K1971" s="10"/>
    </row>
    <row r="1972" customFormat="false" ht="15" hidden="false" customHeight="false" outlineLevel="0" collapsed="false">
      <c r="A1972" s="15"/>
      <c r="B1972" s="10"/>
      <c r="C1972" s="16" t="str">
        <f aca="false">IF($B1972="","",IFERROR(INDEX(Clients!$B$5:$B$204,MATCH($B1972,Clients!$A$5:$A$204,0)),"Code client inconnu"))</f>
        <v/>
      </c>
      <c r="D1972" s="10"/>
      <c r="E1972" s="16" t="str">
        <f aca="false">IF($D1972="","",IFERROR(INDEX(Catalogue!$B$5:$B$304,MATCH($D1972,Catalogue!$A$5:$A$304,0)),"Code produit inconnu"))</f>
        <v/>
      </c>
      <c r="F1972" s="17" t="str">
        <f aca="false">IF($D1972="","",IFERROR(INDEX(Catalogue!$C$5:$C$304,MATCH($D1972,Catalogue!$A$5:$A$304,0)),""))</f>
        <v/>
      </c>
      <c r="G1972" s="10"/>
      <c r="H1972" s="18" t="str">
        <f aca="false">IF(OR($B1972="",$D1972=""),"",IFERROR(INDEX('Tarifs negocies'!$C$5:$C$404,MATCH($B1972&amp;"|"&amp;$D1972,'Tarifs negocies'!$D$5:$D$404,0)),IFERROR(INDEX(Catalogue!$D$5:$D$304,MATCH($D1972,Catalogue!$A$5:$A$304,0))*(1-IFERROR(INDEX(Clients!$F$5:$F$204,MATCH($B1972,Clients!$A$5:$A$204,0)),0)),"")))</f>
        <v/>
      </c>
      <c r="I1972" s="18" t="str">
        <f aca="false">IF(OR($G1972="",$H1972=""),"",$G1972*$H1972)</f>
        <v/>
      </c>
      <c r="J1972" s="15"/>
      <c r="K1972" s="10"/>
    </row>
    <row r="1973" customFormat="false" ht="15" hidden="false" customHeight="false" outlineLevel="0" collapsed="false">
      <c r="A1973" s="15"/>
      <c r="B1973" s="10"/>
      <c r="C1973" s="16" t="str">
        <f aca="false">IF($B1973="","",IFERROR(INDEX(Clients!$B$5:$B$204,MATCH($B1973,Clients!$A$5:$A$204,0)),"Code client inconnu"))</f>
        <v/>
      </c>
      <c r="D1973" s="10"/>
      <c r="E1973" s="16" t="str">
        <f aca="false">IF($D1973="","",IFERROR(INDEX(Catalogue!$B$5:$B$304,MATCH($D1973,Catalogue!$A$5:$A$304,0)),"Code produit inconnu"))</f>
        <v/>
      </c>
      <c r="F1973" s="17" t="str">
        <f aca="false">IF($D1973="","",IFERROR(INDEX(Catalogue!$C$5:$C$304,MATCH($D1973,Catalogue!$A$5:$A$304,0)),""))</f>
        <v/>
      </c>
      <c r="G1973" s="10"/>
      <c r="H1973" s="18" t="str">
        <f aca="false">IF(OR($B1973="",$D1973=""),"",IFERROR(INDEX('Tarifs negocies'!$C$5:$C$404,MATCH($B1973&amp;"|"&amp;$D1973,'Tarifs negocies'!$D$5:$D$404,0)),IFERROR(INDEX(Catalogue!$D$5:$D$304,MATCH($D1973,Catalogue!$A$5:$A$304,0))*(1-IFERROR(INDEX(Clients!$F$5:$F$204,MATCH($B1973,Clients!$A$5:$A$204,0)),0)),"")))</f>
        <v/>
      </c>
      <c r="I1973" s="18" t="str">
        <f aca="false">IF(OR($G1973="",$H1973=""),"",$G1973*$H1973)</f>
        <v/>
      </c>
      <c r="J1973" s="15"/>
      <c r="K1973" s="10"/>
    </row>
    <row r="1974" customFormat="false" ht="15" hidden="false" customHeight="false" outlineLevel="0" collapsed="false">
      <c r="A1974" s="15"/>
      <c r="B1974" s="10"/>
      <c r="C1974" s="16" t="str">
        <f aca="false">IF($B1974="","",IFERROR(INDEX(Clients!$B$5:$B$204,MATCH($B1974,Clients!$A$5:$A$204,0)),"Code client inconnu"))</f>
        <v/>
      </c>
      <c r="D1974" s="10"/>
      <c r="E1974" s="16" t="str">
        <f aca="false">IF($D1974="","",IFERROR(INDEX(Catalogue!$B$5:$B$304,MATCH($D1974,Catalogue!$A$5:$A$304,0)),"Code produit inconnu"))</f>
        <v/>
      </c>
      <c r="F1974" s="17" t="str">
        <f aca="false">IF($D1974="","",IFERROR(INDEX(Catalogue!$C$5:$C$304,MATCH($D1974,Catalogue!$A$5:$A$304,0)),""))</f>
        <v/>
      </c>
      <c r="G1974" s="10"/>
      <c r="H1974" s="18" t="str">
        <f aca="false">IF(OR($B1974="",$D1974=""),"",IFERROR(INDEX('Tarifs negocies'!$C$5:$C$404,MATCH($B1974&amp;"|"&amp;$D1974,'Tarifs negocies'!$D$5:$D$404,0)),IFERROR(INDEX(Catalogue!$D$5:$D$304,MATCH($D1974,Catalogue!$A$5:$A$304,0))*(1-IFERROR(INDEX(Clients!$F$5:$F$204,MATCH($B1974,Clients!$A$5:$A$204,0)),0)),"")))</f>
        <v/>
      </c>
      <c r="I1974" s="18" t="str">
        <f aca="false">IF(OR($G1974="",$H1974=""),"",$G1974*$H1974)</f>
        <v/>
      </c>
      <c r="J1974" s="15"/>
      <c r="K1974" s="10"/>
    </row>
    <row r="1975" customFormat="false" ht="15" hidden="false" customHeight="false" outlineLevel="0" collapsed="false">
      <c r="A1975" s="15"/>
      <c r="B1975" s="10"/>
      <c r="C1975" s="16" t="str">
        <f aca="false">IF($B1975="","",IFERROR(INDEX(Clients!$B$5:$B$204,MATCH($B1975,Clients!$A$5:$A$204,0)),"Code client inconnu"))</f>
        <v/>
      </c>
      <c r="D1975" s="10"/>
      <c r="E1975" s="16" t="str">
        <f aca="false">IF($D1975="","",IFERROR(INDEX(Catalogue!$B$5:$B$304,MATCH($D1975,Catalogue!$A$5:$A$304,0)),"Code produit inconnu"))</f>
        <v/>
      </c>
      <c r="F1975" s="17" t="str">
        <f aca="false">IF($D1975="","",IFERROR(INDEX(Catalogue!$C$5:$C$304,MATCH($D1975,Catalogue!$A$5:$A$304,0)),""))</f>
        <v/>
      </c>
      <c r="G1975" s="10"/>
      <c r="H1975" s="18" t="str">
        <f aca="false">IF(OR($B1975="",$D1975=""),"",IFERROR(INDEX('Tarifs negocies'!$C$5:$C$404,MATCH($B1975&amp;"|"&amp;$D1975,'Tarifs negocies'!$D$5:$D$404,0)),IFERROR(INDEX(Catalogue!$D$5:$D$304,MATCH($D1975,Catalogue!$A$5:$A$304,0))*(1-IFERROR(INDEX(Clients!$F$5:$F$204,MATCH($B1975,Clients!$A$5:$A$204,0)),0)),"")))</f>
        <v/>
      </c>
      <c r="I1975" s="18" t="str">
        <f aca="false">IF(OR($G1975="",$H1975=""),"",$G1975*$H1975)</f>
        <v/>
      </c>
      <c r="J1975" s="15"/>
      <c r="K1975" s="10"/>
    </row>
    <row r="1976" customFormat="false" ht="15" hidden="false" customHeight="false" outlineLevel="0" collapsed="false">
      <c r="A1976" s="15"/>
      <c r="B1976" s="10"/>
      <c r="C1976" s="16" t="str">
        <f aca="false">IF($B1976="","",IFERROR(INDEX(Clients!$B$5:$B$204,MATCH($B1976,Clients!$A$5:$A$204,0)),"Code client inconnu"))</f>
        <v/>
      </c>
      <c r="D1976" s="10"/>
      <c r="E1976" s="16" t="str">
        <f aca="false">IF($D1976="","",IFERROR(INDEX(Catalogue!$B$5:$B$304,MATCH($D1976,Catalogue!$A$5:$A$304,0)),"Code produit inconnu"))</f>
        <v/>
      </c>
      <c r="F1976" s="17" t="str">
        <f aca="false">IF($D1976="","",IFERROR(INDEX(Catalogue!$C$5:$C$304,MATCH($D1976,Catalogue!$A$5:$A$304,0)),""))</f>
        <v/>
      </c>
      <c r="G1976" s="10"/>
      <c r="H1976" s="18" t="str">
        <f aca="false">IF(OR($B1976="",$D1976=""),"",IFERROR(INDEX('Tarifs negocies'!$C$5:$C$404,MATCH($B1976&amp;"|"&amp;$D1976,'Tarifs negocies'!$D$5:$D$404,0)),IFERROR(INDEX(Catalogue!$D$5:$D$304,MATCH($D1976,Catalogue!$A$5:$A$304,0))*(1-IFERROR(INDEX(Clients!$F$5:$F$204,MATCH($B1976,Clients!$A$5:$A$204,0)),0)),"")))</f>
        <v/>
      </c>
      <c r="I1976" s="18" t="str">
        <f aca="false">IF(OR($G1976="",$H1976=""),"",$G1976*$H1976)</f>
        <v/>
      </c>
      <c r="J1976" s="15"/>
      <c r="K1976" s="10"/>
    </row>
    <row r="1977" customFormat="false" ht="15" hidden="false" customHeight="false" outlineLevel="0" collapsed="false">
      <c r="A1977" s="15"/>
      <c r="B1977" s="10"/>
      <c r="C1977" s="16" t="str">
        <f aca="false">IF($B1977="","",IFERROR(INDEX(Clients!$B$5:$B$204,MATCH($B1977,Clients!$A$5:$A$204,0)),"Code client inconnu"))</f>
        <v/>
      </c>
      <c r="D1977" s="10"/>
      <c r="E1977" s="16" t="str">
        <f aca="false">IF($D1977="","",IFERROR(INDEX(Catalogue!$B$5:$B$304,MATCH($D1977,Catalogue!$A$5:$A$304,0)),"Code produit inconnu"))</f>
        <v/>
      </c>
      <c r="F1977" s="17" t="str">
        <f aca="false">IF($D1977="","",IFERROR(INDEX(Catalogue!$C$5:$C$304,MATCH($D1977,Catalogue!$A$5:$A$304,0)),""))</f>
        <v/>
      </c>
      <c r="G1977" s="10"/>
      <c r="H1977" s="18" t="str">
        <f aca="false">IF(OR($B1977="",$D1977=""),"",IFERROR(INDEX('Tarifs negocies'!$C$5:$C$404,MATCH($B1977&amp;"|"&amp;$D1977,'Tarifs negocies'!$D$5:$D$404,0)),IFERROR(INDEX(Catalogue!$D$5:$D$304,MATCH($D1977,Catalogue!$A$5:$A$304,0))*(1-IFERROR(INDEX(Clients!$F$5:$F$204,MATCH($B1977,Clients!$A$5:$A$204,0)),0)),"")))</f>
        <v/>
      </c>
      <c r="I1977" s="18" t="str">
        <f aca="false">IF(OR($G1977="",$H1977=""),"",$G1977*$H1977)</f>
        <v/>
      </c>
      <c r="J1977" s="15"/>
      <c r="K1977" s="10"/>
    </row>
    <row r="1978" customFormat="false" ht="15" hidden="false" customHeight="false" outlineLevel="0" collapsed="false">
      <c r="A1978" s="15"/>
      <c r="B1978" s="10"/>
      <c r="C1978" s="16" t="str">
        <f aca="false">IF($B1978="","",IFERROR(INDEX(Clients!$B$5:$B$204,MATCH($B1978,Clients!$A$5:$A$204,0)),"Code client inconnu"))</f>
        <v/>
      </c>
      <c r="D1978" s="10"/>
      <c r="E1978" s="16" t="str">
        <f aca="false">IF($D1978="","",IFERROR(INDEX(Catalogue!$B$5:$B$304,MATCH($D1978,Catalogue!$A$5:$A$304,0)),"Code produit inconnu"))</f>
        <v/>
      </c>
      <c r="F1978" s="17" t="str">
        <f aca="false">IF($D1978="","",IFERROR(INDEX(Catalogue!$C$5:$C$304,MATCH($D1978,Catalogue!$A$5:$A$304,0)),""))</f>
        <v/>
      </c>
      <c r="G1978" s="10"/>
      <c r="H1978" s="18" t="str">
        <f aca="false">IF(OR($B1978="",$D1978=""),"",IFERROR(INDEX('Tarifs negocies'!$C$5:$C$404,MATCH($B1978&amp;"|"&amp;$D1978,'Tarifs negocies'!$D$5:$D$404,0)),IFERROR(INDEX(Catalogue!$D$5:$D$304,MATCH($D1978,Catalogue!$A$5:$A$304,0))*(1-IFERROR(INDEX(Clients!$F$5:$F$204,MATCH($B1978,Clients!$A$5:$A$204,0)),0)),"")))</f>
        <v/>
      </c>
      <c r="I1978" s="18" t="str">
        <f aca="false">IF(OR($G1978="",$H1978=""),"",$G1978*$H1978)</f>
        <v/>
      </c>
      <c r="J1978" s="15"/>
      <c r="K1978" s="10"/>
    </row>
    <row r="1979" customFormat="false" ht="15" hidden="false" customHeight="false" outlineLevel="0" collapsed="false">
      <c r="A1979" s="15"/>
      <c r="B1979" s="10"/>
      <c r="C1979" s="16" t="str">
        <f aca="false">IF($B1979="","",IFERROR(INDEX(Clients!$B$5:$B$204,MATCH($B1979,Clients!$A$5:$A$204,0)),"Code client inconnu"))</f>
        <v/>
      </c>
      <c r="D1979" s="10"/>
      <c r="E1979" s="16" t="str">
        <f aca="false">IF($D1979="","",IFERROR(INDEX(Catalogue!$B$5:$B$304,MATCH($D1979,Catalogue!$A$5:$A$304,0)),"Code produit inconnu"))</f>
        <v/>
      </c>
      <c r="F1979" s="17" t="str">
        <f aca="false">IF($D1979="","",IFERROR(INDEX(Catalogue!$C$5:$C$304,MATCH($D1979,Catalogue!$A$5:$A$304,0)),""))</f>
        <v/>
      </c>
      <c r="G1979" s="10"/>
      <c r="H1979" s="18" t="str">
        <f aca="false">IF(OR($B1979="",$D1979=""),"",IFERROR(INDEX('Tarifs negocies'!$C$5:$C$404,MATCH($B1979&amp;"|"&amp;$D1979,'Tarifs negocies'!$D$5:$D$404,0)),IFERROR(INDEX(Catalogue!$D$5:$D$304,MATCH($D1979,Catalogue!$A$5:$A$304,0))*(1-IFERROR(INDEX(Clients!$F$5:$F$204,MATCH($B1979,Clients!$A$5:$A$204,0)),0)),"")))</f>
        <v/>
      </c>
      <c r="I1979" s="18" t="str">
        <f aca="false">IF(OR($G1979="",$H1979=""),"",$G1979*$H1979)</f>
        <v/>
      </c>
      <c r="J1979" s="15"/>
      <c r="K1979" s="10"/>
    </row>
    <row r="1980" customFormat="false" ht="15" hidden="false" customHeight="false" outlineLevel="0" collapsed="false">
      <c r="A1980" s="15"/>
      <c r="B1980" s="10"/>
      <c r="C1980" s="16" t="str">
        <f aca="false">IF($B1980="","",IFERROR(INDEX(Clients!$B$5:$B$204,MATCH($B1980,Clients!$A$5:$A$204,0)),"Code client inconnu"))</f>
        <v/>
      </c>
      <c r="D1980" s="10"/>
      <c r="E1980" s="16" t="str">
        <f aca="false">IF($D1980="","",IFERROR(INDEX(Catalogue!$B$5:$B$304,MATCH($D1980,Catalogue!$A$5:$A$304,0)),"Code produit inconnu"))</f>
        <v/>
      </c>
      <c r="F1980" s="17" t="str">
        <f aca="false">IF($D1980="","",IFERROR(INDEX(Catalogue!$C$5:$C$304,MATCH($D1980,Catalogue!$A$5:$A$304,0)),""))</f>
        <v/>
      </c>
      <c r="G1980" s="10"/>
      <c r="H1980" s="18" t="str">
        <f aca="false">IF(OR($B1980="",$D1980=""),"",IFERROR(INDEX('Tarifs negocies'!$C$5:$C$404,MATCH($B1980&amp;"|"&amp;$D1980,'Tarifs negocies'!$D$5:$D$404,0)),IFERROR(INDEX(Catalogue!$D$5:$D$304,MATCH($D1980,Catalogue!$A$5:$A$304,0))*(1-IFERROR(INDEX(Clients!$F$5:$F$204,MATCH($B1980,Clients!$A$5:$A$204,0)),0)),"")))</f>
        <v/>
      </c>
      <c r="I1980" s="18" t="str">
        <f aca="false">IF(OR($G1980="",$H1980=""),"",$G1980*$H1980)</f>
        <v/>
      </c>
      <c r="J1980" s="15"/>
      <c r="K1980" s="10"/>
    </row>
    <row r="1981" customFormat="false" ht="15" hidden="false" customHeight="false" outlineLevel="0" collapsed="false">
      <c r="A1981" s="15"/>
      <c r="B1981" s="10"/>
      <c r="C1981" s="16" t="str">
        <f aca="false">IF($B1981="","",IFERROR(INDEX(Clients!$B$5:$B$204,MATCH($B1981,Clients!$A$5:$A$204,0)),"Code client inconnu"))</f>
        <v/>
      </c>
      <c r="D1981" s="10"/>
      <c r="E1981" s="16" t="str">
        <f aca="false">IF($D1981="","",IFERROR(INDEX(Catalogue!$B$5:$B$304,MATCH($D1981,Catalogue!$A$5:$A$304,0)),"Code produit inconnu"))</f>
        <v/>
      </c>
      <c r="F1981" s="17" t="str">
        <f aca="false">IF($D1981="","",IFERROR(INDEX(Catalogue!$C$5:$C$304,MATCH($D1981,Catalogue!$A$5:$A$304,0)),""))</f>
        <v/>
      </c>
      <c r="G1981" s="10"/>
      <c r="H1981" s="18" t="str">
        <f aca="false">IF(OR($B1981="",$D1981=""),"",IFERROR(INDEX('Tarifs negocies'!$C$5:$C$404,MATCH($B1981&amp;"|"&amp;$D1981,'Tarifs negocies'!$D$5:$D$404,0)),IFERROR(INDEX(Catalogue!$D$5:$D$304,MATCH($D1981,Catalogue!$A$5:$A$304,0))*(1-IFERROR(INDEX(Clients!$F$5:$F$204,MATCH($B1981,Clients!$A$5:$A$204,0)),0)),"")))</f>
        <v/>
      </c>
      <c r="I1981" s="18" t="str">
        <f aca="false">IF(OR($G1981="",$H1981=""),"",$G1981*$H1981)</f>
        <v/>
      </c>
      <c r="J1981" s="15"/>
      <c r="K1981" s="10"/>
    </row>
    <row r="1982" customFormat="false" ht="15" hidden="false" customHeight="false" outlineLevel="0" collapsed="false">
      <c r="A1982" s="15"/>
      <c r="B1982" s="10"/>
      <c r="C1982" s="16" t="str">
        <f aca="false">IF($B1982="","",IFERROR(INDEX(Clients!$B$5:$B$204,MATCH($B1982,Clients!$A$5:$A$204,0)),"Code client inconnu"))</f>
        <v/>
      </c>
      <c r="D1982" s="10"/>
      <c r="E1982" s="16" t="str">
        <f aca="false">IF($D1982="","",IFERROR(INDEX(Catalogue!$B$5:$B$304,MATCH($D1982,Catalogue!$A$5:$A$304,0)),"Code produit inconnu"))</f>
        <v/>
      </c>
      <c r="F1982" s="17" t="str">
        <f aca="false">IF($D1982="","",IFERROR(INDEX(Catalogue!$C$5:$C$304,MATCH($D1982,Catalogue!$A$5:$A$304,0)),""))</f>
        <v/>
      </c>
      <c r="G1982" s="10"/>
      <c r="H1982" s="18" t="str">
        <f aca="false">IF(OR($B1982="",$D1982=""),"",IFERROR(INDEX('Tarifs negocies'!$C$5:$C$404,MATCH($B1982&amp;"|"&amp;$D1982,'Tarifs negocies'!$D$5:$D$404,0)),IFERROR(INDEX(Catalogue!$D$5:$D$304,MATCH($D1982,Catalogue!$A$5:$A$304,0))*(1-IFERROR(INDEX(Clients!$F$5:$F$204,MATCH($B1982,Clients!$A$5:$A$204,0)),0)),"")))</f>
        <v/>
      </c>
      <c r="I1982" s="18" t="str">
        <f aca="false">IF(OR($G1982="",$H1982=""),"",$G1982*$H1982)</f>
        <v/>
      </c>
      <c r="J1982" s="15"/>
      <c r="K1982" s="10"/>
    </row>
    <row r="1983" customFormat="false" ht="15" hidden="false" customHeight="false" outlineLevel="0" collapsed="false">
      <c r="A1983" s="15"/>
      <c r="B1983" s="10"/>
      <c r="C1983" s="16" t="str">
        <f aca="false">IF($B1983="","",IFERROR(INDEX(Clients!$B$5:$B$204,MATCH($B1983,Clients!$A$5:$A$204,0)),"Code client inconnu"))</f>
        <v/>
      </c>
      <c r="D1983" s="10"/>
      <c r="E1983" s="16" t="str">
        <f aca="false">IF($D1983="","",IFERROR(INDEX(Catalogue!$B$5:$B$304,MATCH($D1983,Catalogue!$A$5:$A$304,0)),"Code produit inconnu"))</f>
        <v/>
      </c>
      <c r="F1983" s="17" t="str">
        <f aca="false">IF($D1983="","",IFERROR(INDEX(Catalogue!$C$5:$C$304,MATCH($D1983,Catalogue!$A$5:$A$304,0)),""))</f>
        <v/>
      </c>
      <c r="G1983" s="10"/>
      <c r="H1983" s="18" t="str">
        <f aca="false">IF(OR($B1983="",$D1983=""),"",IFERROR(INDEX('Tarifs negocies'!$C$5:$C$404,MATCH($B1983&amp;"|"&amp;$D1983,'Tarifs negocies'!$D$5:$D$404,0)),IFERROR(INDEX(Catalogue!$D$5:$D$304,MATCH($D1983,Catalogue!$A$5:$A$304,0))*(1-IFERROR(INDEX(Clients!$F$5:$F$204,MATCH($B1983,Clients!$A$5:$A$204,0)),0)),"")))</f>
        <v/>
      </c>
      <c r="I1983" s="18" t="str">
        <f aca="false">IF(OR($G1983="",$H1983=""),"",$G1983*$H1983)</f>
        <v/>
      </c>
      <c r="J1983" s="15"/>
      <c r="K1983" s="10"/>
    </row>
    <row r="1984" customFormat="false" ht="15" hidden="false" customHeight="false" outlineLevel="0" collapsed="false">
      <c r="A1984" s="15"/>
      <c r="B1984" s="10"/>
      <c r="C1984" s="16" t="str">
        <f aca="false">IF($B1984="","",IFERROR(INDEX(Clients!$B$5:$B$204,MATCH($B1984,Clients!$A$5:$A$204,0)),"Code client inconnu"))</f>
        <v/>
      </c>
      <c r="D1984" s="10"/>
      <c r="E1984" s="16" t="str">
        <f aca="false">IF($D1984="","",IFERROR(INDEX(Catalogue!$B$5:$B$304,MATCH($D1984,Catalogue!$A$5:$A$304,0)),"Code produit inconnu"))</f>
        <v/>
      </c>
      <c r="F1984" s="17" t="str">
        <f aca="false">IF($D1984="","",IFERROR(INDEX(Catalogue!$C$5:$C$304,MATCH($D1984,Catalogue!$A$5:$A$304,0)),""))</f>
        <v/>
      </c>
      <c r="G1984" s="10"/>
      <c r="H1984" s="18" t="str">
        <f aca="false">IF(OR($B1984="",$D1984=""),"",IFERROR(INDEX('Tarifs negocies'!$C$5:$C$404,MATCH($B1984&amp;"|"&amp;$D1984,'Tarifs negocies'!$D$5:$D$404,0)),IFERROR(INDEX(Catalogue!$D$5:$D$304,MATCH($D1984,Catalogue!$A$5:$A$304,0))*(1-IFERROR(INDEX(Clients!$F$5:$F$204,MATCH($B1984,Clients!$A$5:$A$204,0)),0)),"")))</f>
        <v/>
      </c>
      <c r="I1984" s="18" t="str">
        <f aca="false">IF(OR($G1984="",$H1984=""),"",$G1984*$H1984)</f>
        <v/>
      </c>
      <c r="J1984" s="15"/>
      <c r="K1984" s="10"/>
    </row>
    <row r="1985" customFormat="false" ht="15" hidden="false" customHeight="false" outlineLevel="0" collapsed="false">
      <c r="A1985" s="15"/>
      <c r="B1985" s="10"/>
      <c r="C1985" s="16" t="str">
        <f aca="false">IF($B1985="","",IFERROR(INDEX(Clients!$B$5:$B$204,MATCH($B1985,Clients!$A$5:$A$204,0)),"Code client inconnu"))</f>
        <v/>
      </c>
      <c r="D1985" s="10"/>
      <c r="E1985" s="16" t="str">
        <f aca="false">IF($D1985="","",IFERROR(INDEX(Catalogue!$B$5:$B$304,MATCH($D1985,Catalogue!$A$5:$A$304,0)),"Code produit inconnu"))</f>
        <v/>
      </c>
      <c r="F1985" s="17" t="str">
        <f aca="false">IF($D1985="","",IFERROR(INDEX(Catalogue!$C$5:$C$304,MATCH($D1985,Catalogue!$A$5:$A$304,0)),""))</f>
        <v/>
      </c>
      <c r="G1985" s="10"/>
      <c r="H1985" s="18" t="str">
        <f aca="false">IF(OR($B1985="",$D1985=""),"",IFERROR(INDEX('Tarifs negocies'!$C$5:$C$404,MATCH($B1985&amp;"|"&amp;$D1985,'Tarifs negocies'!$D$5:$D$404,0)),IFERROR(INDEX(Catalogue!$D$5:$D$304,MATCH($D1985,Catalogue!$A$5:$A$304,0))*(1-IFERROR(INDEX(Clients!$F$5:$F$204,MATCH($B1985,Clients!$A$5:$A$204,0)),0)),"")))</f>
        <v/>
      </c>
      <c r="I1985" s="18" t="str">
        <f aca="false">IF(OR($G1985="",$H1985=""),"",$G1985*$H1985)</f>
        <v/>
      </c>
      <c r="J1985" s="15"/>
      <c r="K1985" s="10"/>
    </row>
    <row r="1986" customFormat="false" ht="15" hidden="false" customHeight="false" outlineLevel="0" collapsed="false">
      <c r="A1986" s="15"/>
      <c r="B1986" s="10"/>
      <c r="C1986" s="16" t="str">
        <f aca="false">IF($B1986="","",IFERROR(INDEX(Clients!$B$5:$B$204,MATCH($B1986,Clients!$A$5:$A$204,0)),"Code client inconnu"))</f>
        <v/>
      </c>
      <c r="D1986" s="10"/>
      <c r="E1986" s="16" t="str">
        <f aca="false">IF($D1986="","",IFERROR(INDEX(Catalogue!$B$5:$B$304,MATCH($D1986,Catalogue!$A$5:$A$304,0)),"Code produit inconnu"))</f>
        <v/>
      </c>
      <c r="F1986" s="17" t="str">
        <f aca="false">IF($D1986="","",IFERROR(INDEX(Catalogue!$C$5:$C$304,MATCH($D1986,Catalogue!$A$5:$A$304,0)),""))</f>
        <v/>
      </c>
      <c r="G1986" s="10"/>
      <c r="H1986" s="18" t="str">
        <f aca="false">IF(OR($B1986="",$D1986=""),"",IFERROR(INDEX('Tarifs negocies'!$C$5:$C$404,MATCH($B1986&amp;"|"&amp;$D1986,'Tarifs negocies'!$D$5:$D$404,0)),IFERROR(INDEX(Catalogue!$D$5:$D$304,MATCH($D1986,Catalogue!$A$5:$A$304,0))*(1-IFERROR(INDEX(Clients!$F$5:$F$204,MATCH($B1986,Clients!$A$5:$A$204,0)),0)),"")))</f>
        <v/>
      </c>
      <c r="I1986" s="18" t="str">
        <f aca="false">IF(OR($G1986="",$H1986=""),"",$G1986*$H1986)</f>
        <v/>
      </c>
      <c r="J1986" s="15"/>
      <c r="K1986" s="10"/>
    </row>
    <row r="1987" customFormat="false" ht="15" hidden="false" customHeight="false" outlineLevel="0" collapsed="false">
      <c r="A1987" s="15"/>
      <c r="B1987" s="10"/>
      <c r="C1987" s="16" t="str">
        <f aca="false">IF($B1987="","",IFERROR(INDEX(Clients!$B$5:$B$204,MATCH($B1987,Clients!$A$5:$A$204,0)),"Code client inconnu"))</f>
        <v/>
      </c>
      <c r="D1987" s="10"/>
      <c r="E1987" s="16" t="str">
        <f aca="false">IF($D1987="","",IFERROR(INDEX(Catalogue!$B$5:$B$304,MATCH($D1987,Catalogue!$A$5:$A$304,0)),"Code produit inconnu"))</f>
        <v/>
      </c>
      <c r="F1987" s="17" t="str">
        <f aca="false">IF($D1987="","",IFERROR(INDEX(Catalogue!$C$5:$C$304,MATCH($D1987,Catalogue!$A$5:$A$304,0)),""))</f>
        <v/>
      </c>
      <c r="G1987" s="10"/>
      <c r="H1987" s="18" t="str">
        <f aca="false">IF(OR($B1987="",$D1987=""),"",IFERROR(INDEX('Tarifs negocies'!$C$5:$C$404,MATCH($B1987&amp;"|"&amp;$D1987,'Tarifs negocies'!$D$5:$D$404,0)),IFERROR(INDEX(Catalogue!$D$5:$D$304,MATCH($D1987,Catalogue!$A$5:$A$304,0))*(1-IFERROR(INDEX(Clients!$F$5:$F$204,MATCH($B1987,Clients!$A$5:$A$204,0)),0)),"")))</f>
        <v/>
      </c>
      <c r="I1987" s="18" t="str">
        <f aca="false">IF(OR($G1987="",$H1987=""),"",$G1987*$H1987)</f>
        <v/>
      </c>
      <c r="J1987" s="15"/>
      <c r="K1987" s="10"/>
    </row>
    <row r="1988" customFormat="false" ht="15" hidden="false" customHeight="false" outlineLevel="0" collapsed="false">
      <c r="A1988" s="15"/>
      <c r="B1988" s="10"/>
      <c r="C1988" s="16" t="str">
        <f aca="false">IF($B1988="","",IFERROR(INDEX(Clients!$B$5:$B$204,MATCH($B1988,Clients!$A$5:$A$204,0)),"Code client inconnu"))</f>
        <v/>
      </c>
      <c r="D1988" s="10"/>
      <c r="E1988" s="16" t="str">
        <f aca="false">IF($D1988="","",IFERROR(INDEX(Catalogue!$B$5:$B$304,MATCH($D1988,Catalogue!$A$5:$A$304,0)),"Code produit inconnu"))</f>
        <v/>
      </c>
      <c r="F1988" s="17" t="str">
        <f aca="false">IF($D1988="","",IFERROR(INDEX(Catalogue!$C$5:$C$304,MATCH($D1988,Catalogue!$A$5:$A$304,0)),""))</f>
        <v/>
      </c>
      <c r="G1988" s="10"/>
      <c r="H1988" s="18" t="str">
        <f aca="false">IF(OR($B1988="",$D1988=""),"",IFERROR(INDEX('Tarifs negocies'!$C$5:$C$404,MATCH($B1988&amp;"|"&amp;$D1988,'Tarifs negocies'!$D$5:$D$404,0)),IFERROR(INDEX(Catalogue!$D$5:$D$304,MATCH($D1988,Catalogue!$A$5:$A$304,0))*(1-IFERROR(INDEX(Clients!$F$5:$F$204,MATCH($B1988,Clients!$A$5:$A$204,0)),0)),"")))</f>
        <v/>
      </c>
      <c r="I1988" s="18" t="str">
        <f aca="false">IF(OR($G1988="",$H1988=""),"",$G1988*$H1988)</f>
        <v/>
      </c>
      <c r="J1988" s="15"/>
      <c r="K1988" s="10"/>
    </row>
    <row r="1989" customFormat="false" ht="15" hidden="false" customHeight="false" outlineLevel="0" collapsed="false">
      <c r="A1989" s="15"/>
      <c r="B1989" s="10"/>
      <c r="C1989" s="16" t="str">
        <f aca="false">IF($B1989="","",IFERROR(INDEX(Clients!$B$5:$B$204,MATCH($B1989,Clients!$A$5:$A$204,0)),"Code client inconnu"))</f>
        <v/>
      </c>
      <c r="D1989" s="10"/>
      <c r="E1989" s="16" t="str">
        <f aca="false">IF($D1989="","",IFERROR(INDEX(Catalogue!$B$5:$B$304,MATCH($D1989,Catalogue!$A$5:$A$304,0)),"Code produit inconnu"))</f>
        <v/>
      </c>
      <c r="F1989" s="17" t="str">
        <f aca="false">IF($D1989="","",IFERROR(INDEX(Catalogue!$C$5:$C$304,MATCH($D1989,Catalogue!$A$5:$A$304,0)),""))</f>
        <v/>
      </c>
      <c r="G1989" s="10"/>
      <c r="H1989" s="18" t="str">
        <f aca="false">IF(OR($B1989="",$D1989=""),"",IFERROR(INDEX('Tarifs negocies'!$C$5:$C$404,MATCH($B1989&amp;"|"&amp;$D1989,'Tarifs negocies'!$D$5:$D$404,0)),IFERROR(INDEX(Catalogue!$D$5:$D$304,MATCH($D1989,Catalogue!$A$5:$A$304,0))*(1-IFERROR(INDEX(Clients!$F$5:$F$204,MATCH($B1989,Clients!$A$5:$A$204,0)),0)),"")))</f>
        <v/>
      </c>
      <c r="I1989" s="18" t="str">
        <f aca="false">IF(OR($G1989="",$H1989=""),"",$G1989*$H1989)</f>
        <v/>
      </c>
      <c r="J1989" s="15"/>
      <c r="K1989" s="10"/>
    </row>
    <row r="1990" customFormat="false" ht="15" hidden="false" customHeight="false" outlineLevel="0" collapsed="false">
      <c r="A1990" s="15"/>
      <c r="B1990" s="10"/>
      <c r="C1990" s="16" t="str">
        <f aca="false">IF($B1990="","",IFERROR(INDEX(Clients!$B$5:$B$204,MATCH($B1990,Clients!$A$5:$A$204,0)),"Code client inconnu"))</f>
        <v/>
      </c>
      <c r="D1990" s="10"/>
      <c r="E1990" s="16" t="str">
        <f aca="false">IF($D1990="","",IFERROR(INDEX(Catalogue!$B$5:$B$304,MATCH($D1990,Catalogue!$A$5:$A$304,0)),"Code produit inconnu"))</f>
        <v/>
      </c>
      <c r="F1990" s="17" t="str">
        <f aca="false">IF($D1990="","",IFERROR(INDEX(Catalogue!$C$5:$C$304,MATCH($D1990,Catalogue!$A$5:$A$304,0)),""))</f>
        <v/>
      </c>
      <c r="G1990" s="10"/>
      <c r="H1990" s="18" t="str">
        <f aca="false">IF(OR($B1990="",$D1990=""),"",IFERROR(INDEX('Tarifs negocies'!$C$5:$C$404,MATCH($B1990&amp;"|"&amp;$D1990,'Tarifs negocies'!$D$5:$D$404,0)),IFERROR(INDEX(Catalogue!$D$5:$D$304,MATCH($D1990,Catalogue!$A$5:$A$304,0))*(1-IFERROR(INDEX(Clients!$F$5:$F$204,MATCH($B1990,Clients!$A$5:$A$204,0)),0)),"")))</f>
        <v/>
      </c>
      <c r="I1990" s="18" t="str">
        <f aca="false">IF(OR($G1990="",$H1990=""),"",$G1990*$H1990)</f>
        <v/>
      </c>
      <c r="J1990" s="15"/>
      <c r="K1990" s="10"/>
    </row>
    <row r="1991" customFormat="false" ht="15" hidden="false" customHeight="false" outlineLevel="0" collapsed="false">
      <c r="A1991" s="15"/>
      <c r="B1991" s="10"/>
      <c r="C1991" s="16" t="str">
        <f aca="false">IF($B1991="","",IFERROR(INDEX(Clients!$B$5:$B$204,MATCH($B1991,Clients!$A$5:$A$204,0)),"Code client inconnu"))</f>
        <v/>
      </c>
      <c r="D1991" s="10"/>
      <c r="E1991" s="16" t="str">
        <f aca="false">IF($D1991="","",IFERROR(INDEX(Catalogue!$B$5:$B$304,MATCH($D1991,Catalogue!$A$5:$A$304,0)),"Code produit inconnu"))</f>
        <v/>
      </c>
      <c r="F1991" s="17" t="str">
        <f aca="false">IF($D1991="","",IFERROR(INDEX(Catalogue!$C$5:$C$304,MATCH($D1991,Catalogue!$A$5:$A$304,0)),""))</f>
        <v/>
      </c>
      <c r="G1991" s="10"/>
      <c r="H1991" s="18" t="str">
        <f aca="false">IF(OR($B1991="",$D1991=""),"",IFERROR(INDEX('Tarifs negocies'!$C$5:$C$404,MATCH($B1991&amp;"|"&amp;$D1991,'Tarifs negocies'!$D$5:$D$404,0)),IFERROR(INDEX(Catalogue!$D$5:$D$304,MATCH($D1991,Catalogue!$A$5:$A$304,0))*(1-IFERROR(INDEX(Clients!$F$5:$F$204,MATCH($B1991,Clients!$A$5:$A$204,0)),0)),"")))</f>
        <v/>
      </c>
      <c r="I1991" s="18" t="str">
        <f aca="false">IF(OR($G1991="",$H1991=""),"",$G1991*$H1991)</f>
        <v/>
      </c>
      <c r="J1991" s="15"/>
      <c r="K1991" s="10"/>
    </row>
    <row r="1992" customFormat="false" ht="15" hidden="false" customHeight="false" outlineLevel="0" collapsed="false">
      <c r="A1992" s="15"/>
      <c r="B1992" s="10"/>
      <c r="C1992" s="16" t="str">
        <f aca="false">IF($B1992="","",IFERROR(INDEX(Clients!$B$5:$B$204,MATCH($B1992,Clients!$A$5:$A$204,0)),"Code client inconnu"))</f>
        <v/>
      </c>
      <c r="D1992" s="10"/>
      <c r="E1992" s="16" t="str">
        <f aca="false">IF($D1992="","",IFERROR(INDEX(Catalogue!$B$5:$B$304,MATCH($D1992,Catalogue!$A$5:$A$304,0)),"Code produit inconnu"))</f>
        <v/>
      </c>
      <c r="F1992" s="17" t="str">
        <f aca="false">IF($D1992="","",IFERROR(INDEX(Catalogue!$C$5:$C$304,MATCH($D1992,Catalogue!$A$5:$A$304,0)),""))</f>
        <v/>
      </c>
      <c r="G1992" s="10"/>
      <c r="H1992" s="18" t="str">
        <f aca="false">IF(OR($B1992="",$D1992=""),"",IFERROR(INDEX('Tarifs negocies'!$C$5:$C$404,MATCH($B1992&amp;"|"&amp;$D1992,'Tarifs negocies'!$D$5:$D$404,0)),IFERROR(INDEX(Catalogue!$D$5:$D$304,MATCH($D1992,Catalogue!$A$5:$A$304,0))*(1-IFERROR(INDEX(Clients!$F$5:$F$204,MATCH($B1992,Clients!$A$5:$A$204,0)),0)),"")))</f>
        <v/>
      </c>
      <c r="I1992" s="18" t="str">
        <f aca="false">IF(OR($G1992="",$H1992=""),"",$G1992*$H1992)</f>
        <v/>
      </c>
      <c r="J1992" s="15"/>
      <c r="K1992" s="10"/>
    </row>
    <row r="1993" customFormat="false" ht="15" hidden="false" customHeight="false" outlineLevel="0" collapsed="false">
      <c r="A1993" s="15"/>
      <c r="B1993" s="10"/>
      <c r="C1993" s="16" t="str">
        <f aca="false">IF($B1993="","",IFERROR(INDEX(Clients!$B$5:$B$204,MATCH($B1993,Clients!$A$5:$A$204,0)),"Code client inconnu"))</f>
        <v/>
      </c>
      <c r="D1993" s="10"/>
      <c r="E1993" s="16" t="str">
        <f aca="false">IF($D1993="","",IFERROR(INDEX(Catalogue!$B$5:$B$304,MATCH($D1993,Catalogue!$A$5:$A$304,0)),"Code produit inconnu"))</f>
        <v/>
      </c>
      <c r="F1993" s="17" t="str">
        <f aca="false">IF($D1993="","",IFERROR(INDEX(Catalogue!$C$5:$C$304,MATCH($D1993,Catalogue!$A$5:$A$304,0)),""))</f>
        <v/>
      </c>
      <c r="G1993" s="10"/>
      <c r="H1993" s="18" t="str">
        <f aca="false">IF(OR($B1993="",$D1993=""),"",IFERROR(INDEX('Tarifs negocies'!$C$5:$C$404,MATCH($B1993&amp;"|"&amp;$D1993,'Tarifs negocies'!$D$5:$D$404,0)),IFERROR(INDEX(Catalogue!$D$5:$D$304,MATCH($D1993,Catalogue!$A$5:$A$304,0))*(1-IFERROR(INDEX(Clients!$F$5:$F$204,MATCH($B1993,Clients!$A$5:$A$204,0)),0)),"")))</f>
        <v/>
      </c>
      <c r="I1993" s="18" t="str">
        <f aca="false">IF(OR($G1993="",$H1993=""),"",$G1993*$H1993)</f>
        <v/>
      </c>
      <c r="J1993" s="15"/>
      <c r="K1993" s="10"/>
    </row>
    <row r="1994" customFormat="false" ht="15" hidden="false" customHeight="false" outlineLevel="0" collapsed="false">
      <c r="A1994" s="15"/>
      <c r="B1994" s="10"/>
      <c r="C1994" s="16" t="str">
        <f aca="false">IF($B1994="","",IFERROR(INDEX(Clients!$B$5:$B$204,MATCH($B1994,Clients!$A$5:$A$204,0)),"Code client inconnu"))</f>
        <v/>
      </c>
      <c r="D1994" s="10"/>
      <c r="E1994" s="16" t="str">
        <f aca="false">IF($D1994="","",IFERROR(INDEX(Catalogue!$B$5:$B$304,MATCH($D1994,Catalogue!$A$5:$A$304,0)),"Code produit inconnu"))</f>
        <v/>
      </c>
      <c r="F1994" s="17" t="str">
        <f aca="false">IF($D1994="","",IFERROR(INDEX(Catalogue!$C$5:$C$304,MATCH($D1994,Catalogue!$A$5:$A$304,0)),""))</f>
        <v/>
      </c>
      <c r="G1994" s="10"/>
      <c r="H1994" s="18" t="str">
        <f aca="false">IF(OR($B1994="",$D1994=""),"",IFERROR(INDEX('Tarifs negocies'!$C$5:$C$404,MATCH($B1994&amp;"|"&amp;$D1994,'Tarifs negocies'!$D$5:$D$404,0)),IFERROR(INDEX(Catalogue!$D$5:$D$304,MATCH($D1994,Catalogue!$A$5:$A$304,0))*(1-IFERROR(INDEX(Clients!$F$5:$F$204,MATCH($B1994,Clients!$A$5:$A$204,0)),0)),"")))</f>
        <v/>
      </c>
      <c r="I1994" s="18" t="str">
        <f aca="false">IF(OR($G1994="",$H1994=""),"",$G1994*$H1994)</f>
        <v/>
      </c>
      <c r="J1994" s="15"/>
      <c r="K1994" s="10"/>
    </row>
    <row r="1995" customFormat="false" ht="15" hidden="false" customHeight="false" outlineLevel="0" collapsed="false">
      <c r="A1995" s="15"/>
      <c r="B1995" s="10"/>
      <c r="C1995" s="16" t="str">
        <f aca="false">IF($B1995="","",IFERROR(INDEX(Clients!$B$5:$B$204,MATCH($B1995,Clients!$A$5:$A$204,0)),"Code client inconnu"))</f>
        <v/>
      </c>
      <c r="D1995" s="10"/>
      <c r="E1995" s="16" t="str">
        <f aca="false">IF($D1995="","",IFERROR(INDEX(Catalogue!$B$5:$B$304,MATCH($D1995,Catalogue!$A$5:$A$304,0)),"Code produit inconnu"))</f>
        <v/>
      </c>
      <c r="F1995" s="17" t="str">
        <f aca="false">IF($D1995="","",IFERROR(INDEX(Catalogue!$C$5:$C$304,MATCH($D1995,Catalogue!$A$5:$A$304,0)),""))</f>
        <v/>
      </c>
      <c r="G1995" s="10"/>
      <c r="H1995" s="18" t="str">
        <f aca="false">IF(OR($B1995="",$D1995=""),"",IFERROR(INDEX('Tarifs negocies'!$C$5:$C$404,MATCH($B1995&amp;"|"&amp;$D1995,'Tarifs negocies'!$D$5:$D$404,0)),IFERROR(INDEX(Catalogue!$D$5:$D$304,MATCH($D1995,Catalogue!$A$5:$A$304,0))*(1-IFERROR(INDEX(Clients!$F$5:$F$204,MATCH($B1995,Clients!$A$5:$A$204,0)),0)),"")))</f>
        <v/>
      </c>
      <c r="I1995" s="18" t="str">
        <f aca="false">IF(OR($G1995="",$H1995=""),"",$G1995*$H1995)</f>
        <v/>
      </c>
      <c r="J1995" s="15"/>
      <c r="K1995" s="10"/>
    </row>
    <row r="1996" customFormat="false" ht="15" hidden="false" customHeight="false" outlineLevel="0" collapsed="false">
      <c r="A1996" s="15"/>
      <c r="B1996" s="10"/>
      <c r="C1996" s="16" t="str">
        <f aca="false">IF($B1996="","",IFERROR(INDEX(Clients!$B$5:$B$204,MATCH($B1996,Clients!$A$5:$A$204,0)),"Code client inconnu"))</f>
        <v/>
      </c>
      <c r="D1996" s="10"/>
      <c r="E1996" s="16" t="str">
        <f aca="false">IF($D1996="","",IFERROR(INDEX(Catalogue!$B$5:$B$304,MATCH($D1996,Catalogue!$A$5:$A$304,0)),"Code produit inconnu"))</f>
        <v/>
      </c>
      <c r="F1996" s="17" t="str">
        <f aca="false">IF($D1996="","",IFERROR(INDEX(Catalogue!$C$5:$C$304,MATCH($D1996,Catalogue!$A$5:$A$304,0)),""))</f>
        <v/>
      </c>
      <c r="G1996" s="10"/>
      <c r="H1996" s="18" t="str">
        <f aca="false">IF(OR($B1996="",$D1996=""),"",IFERROR(INDEX('Tarifs negocies'!$C$5:$C$404,MATCH($B1996&amp;"|"&amp;$D1996,'Tarifs negocies'!$D$5:$D$404,0)),IFERROR(INDEX(Catalogue!$D$5:$D$304,MATCH($D1996,Catalogue!$A$5:$A$304,0))*(1-IFERROR(INDEX(Clients!$F$5:$F$204,MATCH($B1996,Clients!$A$5:$A$204,0)),0)),"")))</f>
        <v/>
      </c>
      <c r="I1996" s="18" t="str">
        <f aca="false">IF(OR($G1996="",$H1996=""),"",$G1996*$H1996)</f>
        <v/>
      </c>
      <c r="J1996" s="15"/>
      <c r="K1996" s="10"/>
    </row>
    <row r="1997" customFormat="false" ht="15" hidden="false" customHeight="false" outlineLevel="0" collapsed="false">
      <c r="A1997" s="15"/>
      <c r="B1997" s="10"/>
      <c r="C1997" s="16" t="str">
        <f aca="false">IF($B1997="","",IFERROR(INDEX(Clients!$B$5:$B$204,MATCH($B1997,Clients!$A$5:$A$204,0)),"Code client inconnu"))</f>
        <v/>
      </c>
      <c r="D1997" s="10"/>
      <c r="E1997" s="16" t="str">
        <f aca="false">IF($D1997="","",IFERROR(INDEX(Catalogue!$B$5:$B$304,MATCH($D1997,Catalogue!$A$5:$A$304,0)),"Code produit inconnu"))</f>
        <v/>
      </c>
      <c r="F1997" s="17" t="str">
        <f aca="false">IF($D1997="","",IFERROR(INDEX(Catalogue!$C$5:$C$304,MATCH($D1997,Catalogue!$A$5:$A$304,0)),""))</f>
        <v/>
      </c>
      <c r="G1997" s="10"/>
      <c r="H1997" s="18" t="str">
        <f aca="false">IF(OR($B1997="",$D1997=""),"",IFERROR(INDEX('Tarifs negocies'!$C$5:$C$404,MATCH($B1997&amp;"|"&amp;$D1997,'Tarifs negocies'!$D$5:$D$404,0)),IFERROR(INDEX(Catalogue!$D$5:$D$304,MATCH($D1997,Catalogue!$A$5:$A$304,0))*(1-IFERROR(INDEX(Clients!$F$5:$F$204,MATCH($B1997,Clients!$A$5:$A$204,0)),0)),"")))</f>
        <v/>
      </c>
      <c r="I1997" s="18" t="str">
        <f aca="false">IF(OR($G1997="",$H1997=""),"",$G1997*$H1997)</f>
        <v/>
      </c>
      <c r="J1997" s="15"/>
      <c r="K1997" s="10"/>
    </row>
    <row r="1998" customFormat="false" ht="15" hidden="false" customHeight="false" outlineLevel="0" collapsed="false">
      <c r="A1998" s="15"/>
      <c r="B1998" s="10"/>
      <c r="C1998" s="16" t="str">
        <f aca="false">IF($B1998="","",IFERROR(INDEX(Clients!$B$5:$B$204,MATCH($B1998,Clients!$A$5:$A$204,0)),"Code client inconnu"))</f>
        <v/>
      </c>
      <c r="D1998" s="10"/>
      <c r="E1998" s="16" t="str">
        <f aca="false">IF($D1998="","",IFERROR(INDEX(Catalogue!$B$5:$B$304,MATCH($D1998,Catalogue!$A$5:$A$304,0)),"Code produit inconnu"))</f>
        <v/>
      </c>
      <c r="F1998" s="17" t="str">
        <f aca="false">IF($D1998="","",IFERROR(INDEX(Catalogue!$C$5:$C$304,MATCH($D1998,Catalogue!$A$5:$A$304,0)),""))</f>
        <v/>
      </c>
      <c r="G1998" s="10"/>
      <c r="H1998" s="18" t="str">
        <f aca="false">IF(OR($B1998="",$D1998=""),"",IFERROR(INDEX('Tarifs negocies'!$C$5:$C$404,MATCH($B1998&amp;"|"&amp;$D1998,'Tarifs negocies'!$D$5:$D$404,0)),IFERROR(INDEX(Catalogue!$D$5:$D$304,MATCH($D1998,Catalogue!$A$5:$A$304,0))*(1-IFERROR(INDEX(Clients!$F$5:$F$204,MATCH($B1998,Clients!$A$5:$A$204,0)),0)),"")))</f>
        <v/>
      </c>
      <c r="I1998" s="18" t="str">
        <f aca="false">IF(OR($G1998="",$H1998=""),"",$G1998*$H1998)</f>
        <v/>
      </c>
      <c r="J1998" s="15"/>
      <c r="K1998" s="10"/>
    </row>
    <row r="1999" customFormat="false" ht="15" hidden="false" customHeight="false" outlineLevel="0" collapsed="false">
      <c r="A1999" s="15"/>
      <c r="B1999" s="10"/>
      <c r="C1999" s="16" t="str">
        <f aca="false">IF($B1999="","",IFERROR(INDEX(Clients!$B$5:$B$204,MATCH($B1999,Clients!$A$5:$A$204,0)),"Code client inconnu"))</f>
        <v/>
      </c>
      <c r="D1999" s="10"/>
      <c r="E1999" s="16" t="str">
        <f aca="false">IF($D1999="","",IFERROR(INDEX(Catalogue!$B$5:$B$304,MATCH($D1999,Catalogue!$A$5:$A$304,0)),"Code produit inconnu"))</f>
        <v/>
      </c>
      <c r="F1999" s="17" t="str">
        <f aca="false">IF($D1999="","",IFERROR(INDEX(Catalogue!$C$5:$C$304,MATCH($D1999,Catalogue!$A$5:$A$304,0)),""))</f>
        <v/>
      </c>
      <c r="G1999" s="10"/>
      <c r="H1999" s="18" t="str">
        <f aca="false">IF(OR($B1999="",$D1999=""),"",IFERROR(INDEX('Tarifs negocies'!$C$5:$C$404,MATCH($B1999&amp;"|"&amp;$D1999,'Tarifs negocies'!$D$5:$D$404,0)),IFERROR(INDEX(Catalogue!$D$5:$D$304,MATCH($D1999,Catalogue!$A$5:$A$304,0))*(1-IFERROR(INDEX(Clients!$F$5:$F$204,MATCH($B1999,Clients!$A$5:$A$204,0)),0)),"")))</f>
        <v/>
      </c>
      <c r="I1999" s="18" t="str">
        <f aca="false">IF(OR($G1999="",$H1999=""),"",$G1999*$H1999)</f>
        <v/>
      </c>
      <c r="J1999" s="15"/>
      <c r="K1999" s="10"/>
    </row>
    <row r="2000" customFormat="false" ht="15" hidden="false" customHeight="false" outlineLevel="0" collapsed="false">
      <c r="A2000" s="15"/>
      <c r="B2000" s="10"/>
      <c r="C2000" s="16" t="str">
        <f aca="false">IF($B2000="","",IFERROR(INDEX(Clients!$B$5:$B$204,MATCH($B2000,Clients!$A$5:$A$204,0)),"Code client inconnu"))</f>
        <v/>
      </c>
      <c r="D2000" s="10"/>
      <c r="E2000" s="16" t="str">
        <f aca="false">IF($D2000="","",IFERROR(INDEX(Catalogue!$B$5:$B$304,MATCH($D2000,Catalogue!$A$5:$A$304,0)),"Code produit inconnu"))</f>
        <v/>
      </c>
      <c r="F2000" s="17" t="str">
        <f aca="false">IF($D2000="","",IFERROR(INDEX(Catalogue!$C$5:$C$304,MATCH($D2000,Catalogue!$A$5:$A$304,0)),""))</f>
        <v/>
      </c>
      <c r="G2000" s="10"/>
      <c r="H2000" s="18" t="str">
        <f aca="false">IF(OR($B2000="",$D2000=""),"",IFERROR(INDEX('Tarifs negocies'!$C$5:$C$404,MATCH($B2000&amp;"|"&amp;$D2000,'Tarifs negocies'!$D$5:$D$404,0)),IFERROR(INDEX(Catalogue!$D$5:$D$304,MATCH($D2000,Catalogue!$A$5:$A$304,0))*(1-IFERROR(INDEX(Clients!$F$5:$F$204,MATCH($B2000,Clients!$A$5:$A$204,0)),0)),"")))</f>
        <v/>
      </c>
      <c r="I2000" s="18" t="str">
        <f aca="false">IF(OR($G2000="",$H2000=""),"",$G2000*$H2000)</f>
        <v/>
      </c>
      <c r="J2000" s="15"/>
      <c r="K2000" s="10"/>
    </row>
    <row r="2001" customFormat="false" ht="15" hidden="false" customHeight="false" outlineLevel="0" collapsed="false">
      <c r="A2001" s="15"/>
      <c r="B2001" s="10"/>
      <c r="C2001" s="16" t="str">
        <f aca="false">IF($B2001="","",IFERROR(INDEX(Clients!$B$5:$B$204,MATCH($B2001,Clients!$A$5:$A$204,0)),"Code client inconnu"))</f>
        <v/>
      </c>
      <c r="D2001" s="10"/>
      <c r="E2001" s="16" t="str">
        <f aca="false">IF($D2001="","",IFERROR(INDEX(Catalogue!$B$5:$B$304,MATCH($D2001,Catalogue!$A$5:$A$304,0)),"Code produit inconnu"))</f>
        <v/>
      </c>
      <c r="F2001" s="17" t="str">
        <f aca="false">IF($D2001="","",IFERROR(INDEX(Catalogue!$C$5:$C$304,MATCH($D2001,Catalogue!$A$5:$A$304,0)),""))</f>
        <v/>
      </c>
      <c r="G2001" s="10"/>
      <c r="H2001" s="18" t="str">
        <f aca="false">IF(OR($B2001="",$D2001=""),"",IFERROR(INDEX('Tarifs negocies'!$C$5:$C$404,MATCH($B2001&amp;"|"&amp;$D2001,'Tarifs negocies'!$D$5:$D$404,0)),IFERROR(INDEX(Catalogue!$D$5:$D$304,MATCH($D2001,Catalogue!$A$5:$A$304,0))*(1-IFERROR(INDEX(Clients!$F$5:$F$204,MATCH($B2001,Clients!$A$5:$A$204,0)),0)),"")))</f>
        <v/>
      </c>
      <c r="I2001" s="18" t="str">
        <f aca="false">IF(OR($G2001="",$H2001=""),"",$G2001*$H2001)</f>
        <v/>
      </c>
      <c r="J2001" s="15"/>
      <c r="K2001" s="10"/>
    </row>
    <row r="2002" customFormat="false" ht="15" hidden="false" customHeight="false" outlineLevel="0" collapsed="false">
      <c r="A2002" s="15"/>
      <c r="B2002" s="10"/>
      <c r="C2002" s="16" t="str">
        <f aca="false">IF($B2002="","",IFERROR(INDEX(Clients!$B$5:$B$204,MATCH($B2002,Clients!$A$5:$A$204,0)),"Code client inconnu"))</f>
        <v/>
      </c>
      <c r="D2002" s="10"/>
      <c r="E2002" s="16" t="str">
        <f aca="false">IF($D2002="","",IFERROR(INDEX(Catalogue!$B$5:$B$304,MATCH($D2002,Catalogue!$A$5:$A$304,0)),"Code produit inconnu"))</f>
        <v/>
      </c>
      <c r="F2002" s="17" t="str">
        <f aca="false">IF($D2002="","",IFERROR(INDEX(Catalogue!$C$5:$C$304,MATCH($D2002,Catalogue!$A$5:$A$304,0)),""))</f>
        <v/>
      </c>
      <c r="G2002" s="10"/>
      <c r="H2002" s="18" t="str">
        <f aca="false">IF(OR($B2002="",$D2002=""),"",IFERROR(INDEX('Tarifs negocies'!$C$5:$C$404,MATCH($B2002&amp;"|"&amp;$D2002,'Tarifs negocies'!$D$5:$D$404,0)),IFERROR(INDEX(Catalogue!$D$5:$D$304,MATCH($D2002,Catalogue!$A$5:$A$304,0))*(1-IFERROR(INDEX(Clients!$F$5:$F$204,MATCH($B2002,Clients!$A$5:$A$204,0)),0)),"")))</f>
        <v/>
      </c>
      <c r="I2002" s="18" t="str">
        <f aca="false">IF(OR($G2002="",$H2002=""),"",$G2002*$H2002)</f>
        <v/>
      </c>
      <c r="J2002" s="15"/>
      <c r="K2002" s="10"/>
    </row>
    <row r="2003" customFormat="false" ht="15" hidden="false" customHeight="false" outlineLevel="0" collapsed="false">
      <c r="A2003" s="15"/>
      <c r="B2003" s="10"/>
      <c r="C2003" s="16" t="str">
        <f aca="false">IF($B2003="","",IFERROR(INDEX(Clients!$B$5:$B$204,MATCH($B2003,Clients!$A$5:$A$204,0)),"Code client inconnu"))</f>
        <v/>
      </c>
      <c r="D2003" s="10"/>
      <c r="E2003" s="16" t="str">
        <f aca="false">IF($D2003="","",IFERROR(INDEX(Catalogue!$B$5:$B$304,MATCH($D2003,Catalogue!$A$5:$A$304,0)),"Code produit inconnu"))</f>
        <v/>
      </c>
      <c r="F2003" s="17" t="str">
        <f aca="false">IF($D2003="","",IFERROR(INDEX(Catalogue!$C$5:$C$304,MATCH($D2003,Catalogue!$A$5:$A$304,0)),""))</f>
        <v/>
      </c>
      <c r="G2003" s="10"/>
      <c r="H2003" s="18" t="str">
        <f aca="false">IF(OR($B2003="",$D2003=""),"",IFERROR(INDEX('Tarifs negocies'!$C$5:$C$404,MATCH($B2003&amp;"|"&amp;$D2003,'Tarifs negocies'!$D$5:$D$404,0)),IFERROR(INDEX(Catalogue!$D$5:$D$304,MATCH($D2003,Catalogue!$A$5:$A$304,0))*(1-IFERROR(INDEX(Clients!$F$5:$F$204,MATCH($B2003,Clients!$A$5:$A$204,0)),0)),"")))</f>
        <v/>
      </c>
      <c r="I2003" s="18" t="str">
        <f aca="false">IF(OR($G2003="",$H2003=""),"",$G2003*$H2003)</f>
        <v/>
      </c>
      <c r="J2003" s="15"/>
      <c r="K2003" s="10"/>
    </row>
    <row r="2004" customFormat="false" ht="15" hidden="false" customHeight="false" outlineLevel="0" collapsed="false">
      <c r="A2004" s="15"/>
      <c r="B2004" s="10"/>
      <c r="C2004" s="16" t="str">
        <f aca="false">IF($B2004="","",IFERROR(INDEX(Clients!$B$5:$B$204,MATCH($B2004,Clients!$A$5:$A$204,0)),"Code client inconnu"))</f>
        <v/>
      </c>
      <c r="D2004" s="10"/>
      <c r="E2004" s="16" t="str">
        <f aca="false">IF($D2004="","",IFERROR(INDEX(Catalogue!$B$5:$B$304,MATCH($D2004,Catalogue!$A$5:$A$304,0)),"Code produit inconnu"))</f>
        <v/>
      </c>
      <c r="F2004" s="17" t="str">
        <f aca="false">IF($D2004="","",IFERROR(INDEX(Catalogue!$C$5:$C$304,MATCH($D2004,Catalogue!$A$5:$A$304,0)),""))</f>
        <v/>
      </c>
      <c r="G2004" s="10"/>
      <c r="H2004" s="18" t="str">
        <f aca="false">IF(OR($B2004="",$D2004=""),"",IFERROR(INDEX('Tarifs negocies'!$C$5:$C$404,MATCH($B2004&amp;"|"&amp;$D2004,'Tarifs negocies'!$D$5:$D$404,0)),IFERROR(INDEX(Catalogue!$D$5:$D$304,MATCH($D2004,Catalogue!$A$5:$A$304,0))*(1-IFERROR(INDEX(Clients!$F$5:$F$204,MATCH($B2004,Clients!$A$5:$A$204,0)),0)),"")))</f>
        <v/>
      </c>
      <c r="I2004" s="18" t="str">
        <f aca="false">IF(OR($G2004="",$H2004=""),"",$G2004*$H2004)</f>
        <v/>
      </c>
      <c r="J2004" s="15"/>
      <c r="K2004" s="10"/>
    </row>
  </sheetData>
  <autoFilter ref="A4:K2004"/>
  <dataValidations count="3">
    <dataValidation allowBlank="true" errorStyle="stop" operator="between" showDropDown="false" showErrorMessage="false" showInputMessage="false" sqref="B5:B2004" type="list">
      <formula1>Clients!$A$5:$A$204</formula1>
      <formula2>0</formula2>
    </dataValidation>
    <dataValidation allowBlank="true" errorStyle="stop" operator="between" showDropDown="false" showErrorMessage="false" showInputMessage="false" sqref="D5:D2004" type="list">
      <formula1>Catalogue!$A$5:$A$304</formula1>
      <formula2>0</formula2>
    </dataValidation>
    <dataValidation allowBlank="true" errorStyle="stop" operator="between" showDropDown="false" showErrorMessage="false" showInputMessage="false" sqref="K5:K2004" type="list">
      <formula1>"Recue,Preparee,Livree,Facturee,Annulee"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0"/>
    <col collapsed="false" customWidth="true" hidden="false" outlineLevel="0" max="3" min="3" style="0" width="16"/>
    <col collapsed="false" customWidth="true" hidden="false" outlineLevel="0" max="4" min="4" style="0" width="13"/>
    <col collapsed="false" customWidth="true" hidden="false" outlineLevel="0" max="5" min="5" style="0" width="18"/>
    <col collapsed="false" customWidth="true" hidden="false" outlineLevel="0" max="6" min="6" style="0" width="14"/>
    <col collapsed="false" customWidth="true" hidden="false" outlineLevel="0" max="7" min="7" style="0" width="18"/>
  </cols>
  <sheetData>
    <row r="1" customFormat="false" ht="21.75" hidden="false" customHeight="true" outlineLevel="0" collapsed="false">
      <c r="A1" s="8" t="s">
        <v>14</v>
      </c>
    </row>
    <row r="2" customFormat="false" ht="15" hidden="false" customHeight="false" outlineLevel="0" collapsed="false">
      <c r="A2" s="6" t="s">
        <v>120</v>
      </c>
    </row>
    <row r="4" customFormat="false" ht="15" hidden="false" customHeight="false" outlineLevel="0" collapsed="false">
      <c r="A4" s="5" t="s">
        <v>121</v>
      </c>
    </row>
    <row r="5" customFormat="false" ht="15" hidden="false" customHeight="false" outlineLevel="0" collapsed="false">
      <c r="A5" s="19" t="s">
        <v>122</v>
      </c>
      <c r="B5" s="20" t="n">
        <f aca="false">SUM(Commandes!$I$5:$I$2004)</f>
        <v>2070.636</v>
      </c>
    </row>
    <row r="6" customFormat="false" ht="15" hidden="false" customHeight="false" outlineLevel="0" collapsed="false">
      <c r="A6" s="19" t="s">
        <v>123</v>
      </c>
      <c r="B6" s="21" t="n">
        <f aca="false">COUNTIF(Commandes!$B$5:$B$2004,"&lt;&gt;")</f>
        <v>25</v>
      </c>
    </row>
    <row r="7" customFormat="false" ht="15" hidden="false" customHeight="false" outlineLevel="0" collapsed="false">
      <c r="A7" s="19" t="s">
        <v>124</v>
      </c>
      <c r="B7" s="20" t="n">
        <f aca="false">IFERROR(SUM(Commandes!$I$5:$I$2004)/COUNTIF(Commandes!$B$5:$B$2004,"&lt;&gt;"),0)</f>
        <v>82.82544</v>
      </c>
    </row>
    <row r="8" customFormat="false" ht="15" hidden="false" customHeight="false" outlineLevel="0" collapsed="false">
      <c r="A8" s="19" t="s">
        <v>125</v>
      </c>
      <c r="B8" s="21" t="n">
        <f aca="false">SUMPRODUCT((COUNTIF(Commandes!$B$5:$B$2004,Clients!$A$5:$A$204)&gt;0)*(Clients!$A$5:$A$204&lt;&gt;""))</f>
        <v>6</v>
      </c>
    </row>
    <row r="9" customFormat="false" ht="15" hidden="false" customHeight="false" outlineLevel="0" collapsed="false">
      <c r="A9" s="19" t="s">
        <v>126</v>
      </c>
      <c r="B9" s="21" t="n">
        <f aca="false">COUNTIF($G$13:$G$212,"A relancer")</f>
        <v>3</v>
      </c>
    </row>
    <row r="12" customFormat="false" ht="30" hidden="false" customHeight="true" outlineLevel="0" collapsed="false">
      <c r="A12" s="9" t="s">
        <v>40</v>
      </c>
      <c r="B12" s="9" t="s">
        <v>110</v>
      </c>
      <c r="C12" s="9" t="s">
        <v>127</v>
      </c>
      <c r="D12" s="9" t="s">
        <v>128</v>
      </c>
      <c r="E12" s="9" t="s">
        <v>129</v>
      </c>
      <c r="F12" s="9" t="s">
        <v>130</v>
      </c>
      <c r="G12" s="9" t="s">
        <v>131</v>
      </c>
    </row>
    <row r="13" customFormat="false" ht="15" hidden="false" customHeight="false" outlineLevel="0" collapsed="false">
      <c r="A13" s="16" t="str">
        <f aca="false">IF(Clients!$A5="","",Clients!$A5)</f>
        <v>CLI001</v>
      </c>
      <c r="B13" s="16" t="str">
        <f aca="false">IF(Clients!$A5="","",Clients!$B5)</f>
        <v>Boulangerie Martin</v>
      </c>
      <c r="C13" s="18" t="n">
        <f aca="false">IF($A13="","",SUMIF(Commandes!$B$5:$B$2004,$A13,Commandes!$I$5:$I$2004))</f>
        <v>1057.84</v>
      </c>
      <c r="D13" s="16" t="n">
        <f aca="false">IF($A13="","",COUNTIF(Commandes!$B$5:$B$2004,$A13))</f>
        <v>11</v>
      </c>
      <c r="E13" s="22" t="n">
        <f aca="false">IF($A13="","",IF($D13=0,"",_xlfn.MAXIFS(Commandes!$A$5:$A$2004,Commandes!$B$5:$B$2004,$A13)))</f>
        <v>46266</v>
      </c>
      <c r="F13" s="23" t="n">
        <f aca="true">IF($E13="","",TODAY()-$E13)</f>
        <v>7</v>
      </c>
      <c r="G13" s="17" t="str">
        <f aca="false">IF($A13="","",IF($D13=0,"Jamais commande",IF($F13&gt;60,"A relancer",IF($F13&gt;30,"A surveiller",""))))</f>
        <v/>
      </c>
    </row>
    <row r="14" customFormat="false" ht="15" hidden="false" customHeight="false" outlineLevel="0" collapsed="false">
      <c r="A14" s="16" t="str">
        <f aca="false">IF(Clients!$A6="","",Clients!$A6)</f>
        <v>CLI002</v>
      </c>
      <c r="B14" s="16" t="str">
        <f aca="false">IF(Clients!$A6="","",Clients!$B6)</f>
        <v>Boucherie Dubois</v>
      </c>
      <c r="C14" s="18" t="n">
        <f aca="false">IF($A14="","",SUMIF(Commandes!$B$5:$B$2004,$A14,Commandes!$I$5:$I$2004))</f>
        <v>69.3</v>
      </c>
      <c r="D14" s="16" t="n">
        <f aca="false">IF($A14="","",COUNTIF(Commandes!$B$5:$B$2004,$A14))</f>
        <v>2</v>
      </c>
      <c r="E14" s="22" t="n">
        <f aca="false">IF($A14="","",IF($D14=0,"",_xlfn.MAXIFS(Commandes!$A$5:$A$2004,Commandes!$B$5:$B$2004,$A14)))</f>
        <v>46091</v>
      </c>
      <c r="F14" s="23" t="n">
        <f aca="true">IF($E14="","",TODAY()-$E14)</f>
        <v>182</v>
      </c>
      <c r="G14" s="17" t="str">
        <f aca="false">IF($A14="","",IF($D14=0,"Jamais commande",IF($F14&gt;60,"A relancer",IF($F14&gt;30,"A surveiller",""))))</f>
        <v>A relancer</v>
      </c>
    </row>
    <row r="15" customFormat="false" ht="15" hidden="false" customHeight="false" outlineLevel="0" collapsed="false">
      <c r="A15" s="16" t="str">
        <f aca="false">IF(Clients!$A7="","",Clients!$A7)</f>
        <v>CLI003</v>
      </c>
      <c r="B15" s="16" t="str">
        <f aca="false">IF(Clients!$A7="","",Clients!$B7)</f>
        <v>Traiteur Legrand</v>
      </c>
      <c r="C15" s="18" t="n">
        <f aca="false">IF($A15="","",SUMIF(Commandes!$B$5:$B$2004,$A15,Commandes!$I$5:$I$2004))</f>
        <v>259</v>
      </c>
      <c r="D15" s="16" t="n">
        <f aca="false">IF($A15="","",COUNTIF(Commandes!$B$5:$B$2004,$A15))</f>
        <v>3</v>
      </c>
      <c r="E15" s="22" t="n">
        <f aca="false">IF($A15="","",IF($D15=0,"",_xlfn.MAXIFS(Commandes!$A$5:$A$2004,Commandes!$B$5:$B$2004,$A15)))</f>
        <v>46105</v>
      </c>
      <c r="F15" s="23" t="n">
        <f aca="true">IF($E15="","",TODAY()-$E15)</f>
        <v>168</v>
      </c>
      <c r="G15" s="17" t="str">
        <f aca="false">IF($A15="","",IF($D15=0,"Jamais commande",IF($F15&gt;60,"A relancer",IF($F15&gt;30,"A surveiller",""))))</f>
        <v>A relancer</v>
      </c>
    </row>
    <row r="16" customFormat="false" ht="15" hidden="false" customHeight="false" outlineLevel="0" collapsed="false">
      <c r="A16" s="16" t="str">
        <f aca="false">IF(Clients!$A8="","",Clients!$A8)</f>
        <v>CLI004</v>
      </c>
      <c r="B16" s="16" t="str">
        <f aca="false">IF(Clients!$A8="","",Clients!$B8)</f>
        <v>Patisserie Nguyen</v>
      </c>
      <c r="C16" s="18" t="n">
        <f aca="false">IF($A16="","",SUMIF(Commandes!$B$5:$B$2004,$A16,Commandes!$I$5:$I$2004))</f>
        <v>229.696</v>
      </c>
      <c r="D16" s="16" t="n">
        <f aca="false">IF($A16="","",COUNTIF(Commandes!$B$5:$B$2004,$A16))</f>
        <v>3</v>
      </c>
      <c r="E16" s="22" t="n">
        <f aca="false">IF($A16="","",IF($D16=0,"",_xlfn.MAXIFS(Commandes!$A$5:$A$2004,Commandes!$B$5:$B$2004,$A16)))</f>
        <v>46259</v>
      </c>
      <c r="F16" s="23" t="n">
        <f aca="true">IF($E16="","",TODAY()-$E16)</f>
        <v>14</v>
      </c>
      <c r="G16" s="17" t="str">
        <f aca="false">IF($A16="","",IF($D16=0,"Jamais commande",IF($F16&gt;60,"A relancer",IF($F16&gt;30,"A surveiller",""))))</f>
        <v/>
      </c>
    </row>
    <row r="17" customFormat="false" ht="15" hidden="false" customHeight="false" outlineLevel="0" collapsed="false">
      <c r="A17" s="16" t="str">
        <f aca="false">IF(Clients!$A9="","",Clients!$A9)</f>
        <v>CLI005</v>
      </c>
      <c r="B17" s="16" t="str">
        <f aca="false">IF(Clients!$A9="","",Clients!$B9)</f>
        <v>Le Fournil du Coin</v>
      </c>
      <c r="C17" s="18" t="n">
        <f aca="false">IF($A17="","",SUMIF(Commandes!$B$5:$B$2004,$A17,Commandes!$I$5:$I$2004))</f>
        <v>91</v>
      </c>
      <c r="D17" s="16" t="n">
        <f aca="false">IF($A17="","",COUNTIF(Commandes!$B$5:$B$2004,$A17))</f>
        <v>2</v>
      </c>
      <c r="E17" s="22" t="n">
        <f aca="false">IF($A17="","",IF($D17=0,"",_xlfn.MAXIFS(Commandes!$A$5:$A$2004,Commandes!$B$5:$B$2004,$A17)))</f>
        <v>46126</v>
      </c>
      <c r="F17" s="23" t="n">
        <f aca="true">IF($E17="","",TODAY()-$E17)</f>
        <v>147</v>
      </c>
      <c r="G17" s="17" t="str">
        <f aca="false">IF($A17="","",IF($D17=0,"Jamais commande",IF($F17&gt;60,"A relancer",IF($F17&gt;30,"A surveiller",""))))</f>
        <v>A relancer</v>
      </c>
    </row>
    <row r="18" customFormat="false" ht="15" hidden="false" customHeight="false" outlineLevel="0" collapsed="false">
      <c r="A18" s="16" t="str">
        <f aca="false">IF(Clients!$A10="","",Clients!$A10)</f>
        <v>CLI006</v>
      </c>
      <c r="B18" s="16" t="str">
        <f aca="false">IF(Clients!$A10="","",Clients!$B10)</f>
        <v>Charcuterie Rossi</v>
      </c>
      <c r="C18" s="18" t="n">
        <f aca="false">IF($A18="","",SUMIF(Commandes!$B$5:$B$2004,$A18,Commandes!$I$5:$I$2004))</f>
        <v>363.8</v>
      </c>
      <c r="D18" s="16" t="n">
        <f aca="false">IF($A18="","",COUNTIF(Commandes!$B$5:$B$2004,$A18))</f>
        <v>4</v>
      </c>
      <c r="E18" s="22" t="n">
        <f aca="false">IF($A18="","",IF($D18=0,"",_xlfn.MAXIFS(Commandes!$A$5:$A$2004,Commandes!$B$5:$B$2004,$A18)))</f>
        <v>46267</v>
      </c>
      <c r="F18" s="23" t="n">
        <f aca="true">IF($E18="","",TODAY()-$E18)</f>
        <v>6</v>
      </c>
      <c r="G18" s="17" t="str">
        <f aca="false">IF($A18="","",IF($D18=0,"Jamais commande",IF($F18&gt;60,"A relancer",IF($F18&gt;30,"A surveiller",""))))</f>
        <v/>
      </c>
    </row>
    <row r="19" customFormat="false" ht="15" hidden="false" customHeight="false" outlineLevel="0" collapsed="false">
      <c r="A19" s="16" t="str">
        <f aca="false">IF(Clients!$A11="","",Clients!$A11)</f>
        <v/>
      </c>
      <c r="B19" s="16" t="str">
        <f aca="false">IF(Clients!$A11="","",Clients!$B11)</f>
        <v/>
      </c>
      <c r="C19" s="18" t="str">
        <f aca="false">IF($A19="","",SUMIF(Commandes!$B$5:$B$2004,$A19,Commandes!$I$5:$I$2004))</f>
        <v/>
      </c>
      <c r="D19" s="16" t="str">
        <f aca="false">IF($A19="","",COUNTIF(Commandes!$B$5:$B$2004,$A19))</f>
        <v/>
      </c>
      <c r="E19" s="22" t="str">
        <f aca="false">IF($A19="","",IF($D19=0,"",_xlfn.MAXIFS(Commandes!$A$5:$A$2004,Commandes!$B$5:$B$2004,$A19)))</f>
        <v/>
      </c>
      <c r="F19" s="23" t="str">
        <f aca="true">IF($E19="","",TODAY()-$E19)</f>
        <v/>
      </c>
      <c r="G19" s="17" t="str">
        <f aca="false">IF($A19="","",IF($D19=0,"Jamais commande",IF($F19&gt;60,"A relancer",IF($F19&gt;30,"A surveiller",""))))</f>
        <v/>
      </c>
    </row>
    <row r="20" customFormat="false" ht="15" hidden="false" customHeight="false" outlineLevel="0" collapsed="false">
      <c r="A20" s="16" t="str">
        <f aca="false">IF(Clients!$A12="","",Clients!$A12)</f>
        <v/>
      </c>
      <c r="B20" s="16" t="str">
        <f aca="false">IF(Clients!$A12="","",Clients!$B12)</f>
        <v/>
      </c>
      <c r="C20" s="18" t="str">
        <f aca="false">IF($A20="","",SUMIF(Commandes!$B$5:$B$2004,$A20,Commandes!$I$5:$I$2004))</f>
        <v/>
      </c>
      <c r="D20" s="16" t="str">
        <f aca="false">IF($A20="","",COUNTIF(Commandes!$B$5:$B$2004,$A20))</f>
        <v/>
      </c>
      <c r="E20" s="22" t="str">
        <f aca="false">IF($A20="","",IF($D20=0,"",_xlfn.MAXIFS(Commandes!$A$5:$A$2004,Commandes!$B$5:$B$2004,$A20)))</f>
        <v/>
      </c>
      <c r="F20" s="23" t="str">
        <f aca="true">IF($E20="","",TODAY()-$E20)</f>
        <v/>
      </c>
      <c r="G20" s="17" t="str">
        <f aca="false">IF($A20="","",IF($D20=0,"Jamais commande",IF($F20&gt;60,"A relancer",IF($F20&gt;30,"A surveiller",""))))</f>
        <v/>
      </c>
    </row>
    <row r="21" customFormat="false" ht="15" hidden="false" customHeight="false" outlineLevel="0" collapsed="false">
      <c r="A21" s="16" t="str">
        <f aca="false">IF(Clients!$A13="","",Clients!$A13)</f>
        <v/>
      </c>
      <c r="B21" s="16" t="str">
        <f aca="false">IF(Clients!$A13="","",Clients!$B13)</f>
        <v/>
      </c>
      <c r="C21" s="18" t="str">
        <f aca="false">IF($A21="","",SUMIF(Commandes!$B$5:$B$2004,$A21,Commandes!$I$5:$I$2004))</f>
        <v/>
      </c>
      <c r="D21" s="16" t="str">
        <f aca="false">IF($A21="","",COUNTIF(Commandes!$B$5:$B$2004,$A21))</f>
        <v/>
      </c>
      <c r="E21" s="22" t="str">
        <f aca="false">IF($A21="","",IF($D21=0,"",_xlfn.MAXIFS(Commandes!$A$5:$A$2004,Commandes!$B$5:$B$2004,$A21)))</f>
        <v/>
      </c>
      <c r="F21" s="23" t="str">
        <f aca="true">IF($E21="","",TODAY()-$E21)</f>
        <v/>
      </c>
      <c r="G21" s="17" t="str">
        <f aca="false">IF($A21="","",IF($D21=0,"Jamais commande",IF($F21&gt;60,"A relancer",IF($F21&gt;30,"A surveiller",""))))</f>
        <v/>
      </c>
    </row>
    <row r="22" customFormat="false" ht="15" hidden="false" customHeight="false" outlineLevel="0" collapsed="false">
      <c r="A22" s="16" t="str">
        <f aca="false">IF(Clients!$A14="","",Clients!$A14)</f>
        <v/>
      </c>
      <c r="B22" s="16" t="str">
        <f aca="false">IF(Clients!$A14="","",Clients!$B14)</f>
        <v/>
      </c>
      <c r="C22" s="18" t="str">
        <f aca="false">IF($A22="","",SUMIF(Commandes!$B$5:$B$2004,$A22,Commandes!$I$5:$I$2004))</f>
        <v/>
      </c>
      <c r="D22" s="16" t="str">
        <f aca="false">IF($A22="","",COUNTIF(Commandes!$B$5:$B$2004,$A22))</f>
        <v/>
      </c>
      <c r="E22" s="22" t="str">
        <f aca="false">IF($A22="","",IF($D22=0,"",_xlfn.MAXIFS(Commandes!$A$5:$A$2004,Commandes!$B$5:$B$2004,$A22)))</f>
        <v/>
      </c>
      <c r="F22" s="23" t="str">
        <f aca="true">IF($E22="","",TODAY()-$E22)</f>
        <v/>
      </c>
      <c r="G22" s="17" t="str">
        <f aca="false">IF($A22="","",IF($D22=0,"Jamais commande",IF($F22&gt;60,"A relancer",IF($F22&gt;30,"A surveiller",""))))</f>
        <v/>
      </c>
    </row>
    <row r="23" customFormat="false" ht="15" hidden="false" customHeight="false" outlineLevel="0" collapsed="false">
      <c r="A23" s="16" t="str">
        <f aca="false">IF(Clients!$A15="","",Clients!$A15)</f>
        <v/>
      </c>
      <c r="B23" s="16" t="str">
        <f aca="false">IF(Clients!$A15="","",Clients!$B15)</f>
        <v/>
      </c>
      <c r="C23" s="18" t="str">
        <f aca="false">IF($A23="","",SUMIF(Commandes!$B$5:$B$2004,$A23,Commandes!$I$5:$I$2004))</f>
        <v/>
      </c>
      <c r="D23" s="16" t="str">
        <f aca="false">IF($A23="","",COUNTIF(Commandes!$B$5:$B$2004,$A23))</f>
        <v/>
      </c>
      <c r="E23" s="22" t="str">
        <f aca="false">IF($A23="","",IF($D23=0,"",_xlfn.MAXIFS(Commandes!$A$5:$A$2004,Commandes!$B$5:$B$2004,$A23)))</f>
        <v/>
      </c>
      <c r="F23" s="23" t="str">
        <f aca="true">IF($E23="","",TODAY()-$E23)</f>
        <v/>
      </c>
      <c r="G23" s="17" t="str">
        <f aca="false">IF($A23="","",IF($D23=0,"Jamais commande",IF($F23&gt;60,"A relancer",IF($F23&gt;30,"A surveiller",""))))</f>
        <v/>
      </c>
    </row>
    <row r="24" customFormat="false" ht="15" hidden="false" customHeight="false" outlineLevel="0" collapsed="false">
      <c r="A24" s="16" t="str">
        <f aca="false">IF(Clients!$A16="","",Clients!$A16)</f>
        <v/>
      </c>
      <c r="B24" s="16" t="str">
        <f aca="false">IF(Clients!$A16="","",Clients!$B16)</f>
        <v/>
      </c>
      <c r="C24" s="18" t="str">
        <f aca="false">IF($A24="","",SUMIF(Commandes!$B$5:$B$2004,$A24,Commandes!$I$5:$I$2004))</f>
        <v/>
      </c>
      <c r="D24" s="16" t="str">
        <f aca="false">IF($A24="","",COUNTIF(Commandes!$B$5:$B$2004,$A24))</f>
        <v/>
      </c>
      <c r="E24" s="22" t="str">
        <f aca="false">IF($A24="","",IF($D24=0,"",_xlfn.MAXIFS(Commandes!$A$5:$A$2004,Commandes!$B$5:$B$2004,$A24)))</f>
        <v/>
      </c>
      <c r="F24" s="23" t="str">
        <f aca="true">IF($E24="","",TODAY()-$E24)</f>
        <v/>
      </c>
      <c r="G24" s="17" t="str">
        <f aca="false">IF($A24="","",IF($D24=0,"Jamais commande",IF($F24&gt;60,"A relancer",IF($F24&gt;30,"A surveiller",""))))</f>
        <v/>
      </c>
    </row>
    <row r="25" customFormat="false" ht="15" hidden="false" customHeight="false" outlineLevel="0" collapsed="false">
      <c r="A25" s="16" t="str">
        <f aca="false">IF(Clients!$A17="","",Clients!$A17)</f>
        <v/>
      </c>
      <c r="B25" s="16" t="str">
        <f aca="false">IF(Clients!$A17="","",Clients!$B17)</f>
        <v/>
      </c>
      <c r="C25" s="18" t="str">
        <f aca="false">IF($A25="","",SUMIF(Commandes!$B$5:$B$2004,$A25,Commandes!$I$5:$I$2004))</f>
        <v/>
      </c>
      <c r="D25" s="16" t="str">
        <f aca="false">IF($A25="","",COUNTIF(Commandes!$B$5:$B$2004,$A25))</f>
        <v/>
      </c>
      <c r="E25" s="22" t="str">
        <f aca="false">IF($A25="","",IF($D25=0,"",_xlfn.MAXIFS(Commandes!$A$5:$A$2004,Commandes!$B$5:$B$2004,$A25)))</f>
        <v/>
      </c>
      <c r="F25" s="23" t="str">
        <f aca="true">IF($E25="","",TODAY()-$E25)</f>
        <v/>
      </c>
      <c r="G25" s="17" t="str">
        <f aca="false">IF($A25="","",IF($D25=0,"Jamais commande",IF($F25&gt;60,"A relancer",IF($F25&gt;30,"A surveiller",""))))</f>
        <v/>
      </c>
    </row>
    <row r="26" customFormat="false" ht="15" hidden="false" customHeight="false" outlineLevel="0" collapsed="false">
      <c r="A26" s="16" t="str">
        <f aca="false">IF(Clients!$A18="","",Clients!$A18)</f>
        <v/>
      </c>
      <c r="B26" s="16" t="str">
        <f aca="false">IF(Clients!$A18="","",Clients!$B18)</f>
        <v/>
      </c>
      <c r="C26" s="18" t="str">
        <f aca="false">IF($A26="","",SUMIF(Commandes!$B$5:$B$2004,$A26,Commandes!$I$5:$I$2004))</f>
        <v/>
      </c>
      <c r="D26" s="16" t="str">
        <f aca="false">IF($A26="","",COUNTIF(Commandes!$B$5:$B$2004,$A26))</f>
        <v/>
      </c>
      <c r="E26" s="22" t="str">
        <f aca="false">IF($A26="","",IF($D26=0,"",_xlfn.MAXIFS(Commandes!$A$5:$A$2004,Commandes!$B$5:$B$2004,$A26)))</f>
        <v/>
      </c>
      <c r="F26" s="23" t="str">
        <f aca="true">IF($E26="","",TODAY()-$E26)</f>
        <v/>
      </c>
      <c r="G26" s="17" t="str">
        <f aca="false">IF($A26="","",IF($D26=0,"Jamais commande",IF($F26&gt;60,"A relancer",IF($F26&gt;30,"A surveiller",""))))</f>
        <v/>
      </c>
    </row>
    <row r="27" customFormat="false" ht="15" hidden="false" customHeight="false" outlineLevel="0" collapsed="false">
      <c r="A27" s="16" t="str">
        <f aca="false">IF(Clients!$A19="","",Clients!$A19)</f>
        <v/>
      </c>
      <c r="B27" s="16" t="str">
        <f aca="false">IF(Clients!$A19="","",Clients!$B19)</f>
        <v/>
      </c>
      <c r="C27" s="18" t="str">
        <f aca="false">IF($A27="","",SUMIF(Commandes!$B$5:$B$2004,$A27,Commandes!$I$5:$I$2004))</f>
        <v/>
      </c>
      <c r="D27" s="16" t="str">
        <f aca="false">IF($A27="","",COUNTIF(Commandes!$B$5:$B$2004,$A27))</f>
        <v/>
      </c>
      <c r="E27" s="22" t="str">
        <f aca="false">IF($A27="","",IF($D27=0,"",_xlfn.MAXIFS(Commandes!$A$5:$A$2004,Commandes!$B$5:$B$2004,$A27)))</f>
        <v/>
      </c>
      <c r="F27" s="23" t="str">
        <f aca="true">IF($E27="","",TODAY()-$E27)</f>
        <v/>
      </c>
      <c r="G27" s="17" t="str">
        <f aca="false">IF($A27="","",IF($D27=0,"Jamais commande",IF($F27&gt;60,"A relancer",IF($F27&gt;30,"A surveiller",""))))</f>
        <v/>
      </c>
    </row>
    <row r="28" customFormat="false" ht="15" hidden="false" customHeight="false" outlineLevel="0" collapsed="false">
      <c r="A28" s="16" t="str">
        <f aca="false">IF(Clients!$A20="","",Clients!$A20)</f>
        <v/>
      </c>
      <c r="B28" s="16" t="str">
        <f aca="false">IF(Clients!$A20="","",Clients!$B20)</f>
        <v/>
      </c>
      <c r="C28" s="18" t="str">
        <f aca="false">IF($A28="","",SUMIF(Commandes!$B$5:$B$2004,$A28,Commandes!$I$5:$I$2004))</f>
        <v/>
      </c>
      <c r="D28" s="16" t="str">
        <f aca="false">IF($A28="","",COUNTIF(Commandes!$B$5:$B$2004,$A28))</f>
        <v/>
      </c>
      <c r="E28" s="22" t="str">
        <f aca="false">IF($A28="","",IF($D28=0,"",_xlfn.MAXIFS(Commandes!$A$5:$A$2004,Commandes!$B$5:$B$2004,$A28)))</f>
        <v/>
      </c>
      <c r="F28" s="23" t="str">
        <f aca="true">IF($E28="","",TODAY()-$E28)</f>
        <v/>
      </c>
      <c r="G28" s="17" t="str">
        <f aca="false">IF($A28="","",IF($D28=0,"Jamais commande",IF($F28&gt;60,"A relancer",IF($F28&gt;30,"A surveiller",""))))</f>
        <v/>
      </c>
    </row>
    <row r="29" customFormat="false" ht="15" hidden="false" customHeight="false" outlineLevel="0" collapsed="false">
      <c r="A29" s="16" t="str">
        <f aca="false">IF(Clients!$A21="","",Clients!$A21)</f>
        <v/>
      </c>
      <c r="B29" s="16" t="str">
        <f aca="false">IF(Clients!$A21="","",Clients!$B21)</f>
        <v/>
      </c>
      <c r="C29" s="18" t="str">
        <f aca="false">IF($A29="","",SUMIF(Commandes!$B$5:$B$2004,$A29,Commandes!$I$5:$I$2004))</f>
        <v/>
      </c>
      <c r="D29" s="16" t="str">
        <f aca="false">IF($A29="","",COUNTIF(Commandes!$B$5:$B$2004,$A29))</f>
        <v/>
      </c>
      <c r="E29" s="22" t="str">
        <f aca="false">IF($A29="","",IF($D29=0,"",_xlfn.MAXIFS(Commandes!$A$5:$A$2004,Commandes!$B$5:$B$2004,$A29)))</f>
        <v/>
      </c>
      <c r="F29" s="23" t="str">
        <f aca="true">IF($E29="","",TODAY()-$E29)</f>
        <v/>
      </c>
      <c r="G29" s="17" t="str">
        <f aca="false">IF($A29="","",IF($D29=0,"Jamais commande",IF($F29&gt;60,"A relancer",IF($F29&gt;30,"A surveiller",""))))</f>
        <v/>
      </c>
    </row>
    <row r="30" customFormat="false" ht="15" hidden="false" customHeight="false" outlineLevel="0" collapsed="false">
      <c r="A30" s="16" t="str">
        <f aca="false">IF(Clients!$A22="","",Clients!$A22)</f>
        <v/>
      </c>
      <c r="B30" s="16" t="str">
        <f aca="false">IF(Clients!$A22="","",Clients!$B22)</f>
        <v/>
      </c>
      <c r="C30" s="18" t="str">
        <f aca="false">IF($A30="","",SUMIF(Commandes!$B$5:$B$2004,$A30,Commandes!$I$5:$I$2004))</f>
        <v/>
      </c>
      <c r="D30" s="16" t="str">
        <f aca="false">IF($A30="","",COUNTIF(Commandes!$B$5:$B$2004,$A30))</f>
        <v/>
      </c>
      <c r="E30" s="22" t="str">
        <f aca="false">IF($A30="","",IF($D30=0,"",_xlfn.MAXIFS(Commandes!$A$5:$A$2004,Commandes!$B$5:$B$2004,$A30)))</f>
        <v/>
      </c>
      <c r="F30" s="23" t="str">
        <f aca="true">IF($E30="","",TODAY()-$E30)</f>
        <v/>
      </c>
      <c r="G30" s="17" t="str">
        <f aca="false">IF($A30="","",IF($D30=0,"Jamais commande",IF($F30&gt;60,"A relancer",IF($F30&gt;30,"A surveiller",""))))</f>
        <v/>
      </c>
    </row>
    <row r="31" customFormat="false" ht="15" hidden="false" customHeight="false" outlineLevel="0" collapsed="false">
      <c r="A31" s="16" t="str">
        <f aca="false">IF(Clients!$A23="","",Clients!$A23)</f>
        <v/>
      </c>
      <c r="B31" s="16" t="str">
        <f aca="false">IF(Clients!$A23="","",Clients!$B23)</f>
        <v/>
      </c>
      <c r="C31" s="18" t="str">
        <f aca="false">IF($A31="","",SUMIF(Commandes!$B$5:$B$2004,$A31,Commandes!$I$5:$I$2004))</f>
        <v/>
      </c>
      <c r="D31" s="16" t="str">
        <f aca="false">IF($A31="","",COUNTIF(Commandes!$B$5:$B$2004,$A31))</f>
        <v/>
      </c>
      <c r="E31" s="22" t="str">
        <f aca="false">IF($A31="","",IF($D31=0,"",_xlfn.MAXIFS(Commandes!$A$5:$A$2004,Commandes!$B$5:$B$2004,$A31)))</f>
        <v/>
      </c>
      <c r="F31" s="23" t="str">
        <f aca="true">IF($E31="","",TODAY()-$E31)</f>
        <v/>
      </c>
      <c r="G31" s="17" t="str">
        <f aca="false">IF($A31="","",IF($D31=0,"Jamais commande",IF($F31&gt;60,"A relancer",IF($F31&gt;30,"A surveiller",""))))</f>
        <v/>
      </c>
    </row>
    <row r="32" customFormat="false" ht="15" hidden="false" customHeight="false" outlineLevel="0" collapsed="false">
      <c r="A32" s="16" t="str">
        <f aca="false">IF(Clients!$A24="","",Clients!$A24)</f>
        <v/>
      </c>
      <c r="B32" s="16" t="str">
        <f aca="false">IF(Clients!$A24="","",Clients!$B24)</f>
        <v/>
      </c>
      <c r="C32" s="18" t="str">
        <f aca="false">IF($A32="","",SUMIF(Commandes!$B$5:$B$2004,$A32,Commandes!$I$5:$I$2004))</f>
        <v/>
      </c>
      <c r="D32" s="16" t="str">
        <f aca="false">IF($A32="","",COUNTIF(Commandes!$B$5:$B$2004,$A32))</f>
        <v/>
      </c>
      <c r="E32" s="22" t="str">
        <f aca="false">IF($A32="","",IF($D32=0,"",_xlfn.MAXIFS(Commandes!$A$5:$A$2004,Commandes!$B$5:$B$2004,$A32)))</f>
        <v/>
      </c>
      <c r="F32" s="23" t="str">
        <f aca="true">IF($E32="","",TODAY()-$E32)</f>
        <v/>
      </c>
      <c r="G32" s="17" t="str">
        <f aca="false">IF($A32="","",IF($D32=0,"Jamais commande",IF($F32&gt;60,"A relancer",IF($F32&gt;30,"A surveiller",""))))</f>
        <v/>
      </c>
    </row>
    <row r="33" customFormat="false" ht="15" hidden="false" customHeight="false" outlineLevel="0" collapsed="false">
      <c r="A33" s="16" t="str">
        <f aca="false">IF(Clients!$A25="","",Clients!$A25)</f>
        <v/>
      </c>
      <c r="B33" s="16" t="str">
        <f aca="false">IF(Clients!$A25="","",Clients!$B25)</f>
        <v/>
      </c>
      <c r="C33" s="18" t="str">
        <f aca="false">IF($A33="","",SUMIF(Commandes!$B$5:$B$2004,$A33,Commandes!$I$5:$I$2004))</f>
        <v/>
      </c>
      <c r="D33" s="16" t="str">
        <f aca="false">IF($A33="","",COUNTIF(Commandes!$B$5:$B$2004,$A33))</f>
        <v/>
      </c>
      <c r="E33" s="22" t="str">
        <f aca="false">IF($A33="","",IF($D33=0,"",_xlfn.MAXIFS(Commandes!$A$5:$A$2004,Commandes!$B$5:$B$2004,$A33)))</f>
        <v/>
      </c>
      <c r="F33" s="23" t="str">
        <f aca="true">IF($E33="","",TODAY()-$E33)</f>
        <v/>
      </c>
      <c r="G33" s="17" t="str">
        <f aca="false">IF($A33="","",IF($D33=0,"Jamais commande",IF($F33&gt;60,"A relancer",IF($F33&gt;30,"A surveiller",""))))</f>
        <v/>
      </c>
    </row>
    <row r="34" customFormat="false" ht="15" hidden="false" customHeight="false" outlineLevel="0" collapsed="false">
      <c r="A34" s="16" t="str">
        <f aca="false">IF(Clients!$A26="","",Clients!$A26)</f>
        <v/>
      </c>
      <c r="B34" s="16" t="str">
        <f aca="false">IF(Clients!$A26="","",Clients!$B26)</f>
        <v/>
      </c>
      <c r="C34" s="18" t="str">
        <f aca="false">IF($A34="","",SUMIF(Commandes!$B$5:$B$2004,$A34,Commandes!$I$5:$I$2004))</f>
        <v/>
      </c>
      <c r="D34" s="16" t="str">
        <f aca="false">IF($A34="","",COUNTIF(Commandes!$B$5:$B$2004,$A34))</f>
        <v/>
      </c>
      <c r="E34" s="22" t="str">
        <f aca="false">IF($A34="","",IF($D34=0,"",_xlfn.MAXIFS(Commandes!$A$5:$A$2004,Commandes!$B$5:$B$2004,$A34)))</f>
        <v/>
      </c>
      <c r="F34" s="23" t="str">
        <f aca="true">IF($E34="","",TODAY()-$E34)</f>
        <v/>
      </c>
      <c r="G34" s="17" t="str">
        <f aca="false">IF($A34="","",IF($D34=0,"Jamais commande",IF($F34&gt;60,"A relancer",IF($F34&gt;30,"A surveiller",""))))</f>
        <v/>
      </c>
    </row>
    <row r="35" customFormat="false" ht="15" hidden="false" customHeight="false" outlineLevel="0" collapsed="false">
      <c r="A35" s="16" t="str">
        <f aca="false">IF(Clients!$A27="","",Clients!$A27)</f>
        <v/>
      </c>
      <c r="B35" s="16" t="str">
        <f aca="false">IF(Clients!$A27="","",Clients!$B27)</f>
        <v/>
      </c>
      <c r="C35" s="18" t="str">
        <f aca="false">IF($A35="","",SUMIF(Commandes!$B$5:$B$2004,$A35,Commandes!$I$5:$I$2004))</f>
        <v/>
      </c>
      <c r="D35" s="16" t="str">
        <f aca="false">IF($A35="","",COUNTIF(Commandes!$B$5:$B$2004,$A35))</f>
        <v/>
      </c>
      <c r="E35" s="22" t="str">
        <f aca="false">IF($A35="","",IF($D35=0,"",_xlfn.MAXIFS(Commandes!$A$5:$A$2004,Commandes!$B$5:$B$2004,$A35)))</f>
        <v/>
      </c>
      <c r="F35" s="23" t="str">
        <f aca="true">IF($E35="","",TODAY()-$E35)</f>
        <v/>
      </c>
      <c r="G35" s="17" t="str">
        <f aca="false">IF($A35="","",IF($D35=0,"Jamais commande",IF($F35&gt;60,"A relancer",IF($F35&gt;30,"A surveiller",""))))</f>
        <v/>
      </c>
    </row>
    <row r="36" customFormat="false" ht="15" hidden="false" customHeight="false" outlineLevel="0" collapsed="false">
      <c r="A36" s="16" t="str">
        <f aca="false">IF(Clients!$A28="","",Clients!$A28)</f>
        <v/>
      </c>
      <c r="B36" s="16" t="str">
        <f aca="false">IF(Clients!$A28="","",Clients!$B28)</f>
        <v/>
      </c>
      <c r="C36" s="18" t="str">
        <f aca="false">IF($A36="","",SUMIF(Commandes!$B$5:$B$2004,$A36,Commandes!$I$5:$I$2004))</f>
        <v/>
      </c>
      <c r="D36" s="16" t="str">
        <f aca="false">IF($A36="","",COUNTIF(Commandes!$B$5:$B$2004,$A36))</f>
        <v/>
      </c>
      <c r="E36" s="22" t="str">
        <f aca="false">IF($A36="","",IF($D36=0,"",_xlfn.MAXIFS(Commandes!$A$5:$A$2004,Commandes!$B$5:$B$2004,$A36)))</f>
        <v/>
      </c>
      <c r="F36" s="23" t="str">
        <f aca="true">IF($E36="","",TODAY()-$E36)</f>
        <v/>
      </c>
      <c r="G36" s="17" t="str">
        <f aca="false">IF($A36="","",IF($D36=0,"Jamais commande",IF($F36&gt;60,"A relancer",IF($F36&gt;30,"A surveiller",""))))</f>
        <v/>
      </c>
    </row>
    <row r="37" customFormat="false" ht="15" hidden="false" customHeight="false" outlineLevel="0" collapsed="false">
      <c r="A37" s="16" t="str">
        <f aca="false">IF(Clients!$A29="","",Clients!$A29)</f>
        <v/>
      </c>
      <c r="B37" s="16" t="str">
        <f aca="false">IF(Clients!$A29="","",Clients!$B29)</f>
        <v/>
      </c>
      <c r="C37" s="18" t="str">
        <f aca="false">IF($A37="","",SUMIF(Commandes!$B$5:$B$2004,$A37,Commandes!$I$5:$I$2004))</f>
        <v/>
      </c>
      <c r="D37" s="16" t="str">
        <f aca="false">IF($A37="","",COUNTIF(Commandes!$B$5:$B$2004,$A37))</f>
        <v/>
      </c>
      <c r="E37" s="22" t="str">
        <f aca="false">IF($A37="","",IF($D37=0,"",_xlfn.MAXIFS(Commandes!$A$5:$A$2004,Commandes!$B$5:$B$2004,$A37)))</f>
        <v/>
      </c>
      <c r="F37" s="23" t="str">
        <f aca="true">IF($E37="","",TODAY()-$E37)</f>
        <v/>
      </c>
      <c r="G37" s="17" t="str">
        <f aca="false">IF($A37="","",IF($D37=0,"Jamais commande",IF($F37&gt;60,"A relancer",IF($F37&gt;30,"A surveiller",""))))</f>
        <v/>
      </c>
    </row>
    <row r="38" customFormat="false" ht="15" hidden="false" customHeight="false" outlineLevel="0" collapsed="false">
      <c r="A38" s="16" t="str">
        <f aca="false">IF(Clients!$A30="","",Clients!$A30)</f>
        <v/>
      </c>
      <c r="B38" s="16" t="str">
        <f aca="false">IF(Clients!$A30="","",Clients!$B30)</f>
        <v/>
      </c>
      <c r="C38" s="18" t="str">
        <f aca="false">IF($A38="","",SUMIF(Commandes!$B$5:$B$2004,$A38,Commandes!$I$5:$I$2004))</f>
        <v/>
      </c>
      <c r="D38" s="16" t="str">
        <f aca="false">IF($A38="","",COUNTIF(Commandes!$B$5:$B$2004,$A38))</f>
        <v/>
      </c>
      <c r="E38" s="22" t="str">
        <f aca="false">IF($A38="","",IF($D38=0,"",_xlfn.MAXIFS(Commandes!$A$5:$A$2004,Commandes!$B$5:$B$2004,$A38)))</f>
        <v/>
      </c>
      <c r="F38" s="23" t="str">
        <f aca="true">IF($E38="","",TODAY()-$E38)</f>
        <v/>
      </c>
      <c r="G38" s="17" t="str">
        <f aca="false">IF($A38="","",IF($D38=0,"Jamais commande",IF($F38&gt;60,"A relancer",IF($F38&gt;30,"A surveiller",""))))</f>
        <v/>
      </c>
    </row>
    <row r="39" customFormat="false" ht="15" hidden="false" customHeight="false" outlineLevel="0" collapsed="false">
      <c r="A39" s="16" t="str">
        <f aca="false">IF(Clients!$A31="","",Clients!$A31)</f>
        <v/>
      </c>
      <c r="B39" s="16" t="str">
        <f aca="false">IF(Clients!$A31="","",Clients!$B31)</f>
        <v/>
      </c>
      <c r="C39" s="18" t="str">
        <f aca="false">IF($A39="","",SUMIF(Commandes!$B$5:$B$2004,$A39,Commandes!$I$5:$I$2004))</f>
        <v/>
      </c>
      <c r="D39" s="16" t="str">
        <f aca="false">IF($A39="","",COUNTIF(Commandes!$B$5:$B$2004,$A39))</f>
        <v/>
      </c>
      <c r="E39" s="22" t="str">
        <f aca="false">IF($A39="","",IF($D39=0,"",_xlfn.MAXIFS(Commandes!$A$5:$A$2004,Commandes!$B$5:$B$2004,$A39)))</f>
        <v/>
      </c>
      <c r="F39" s="23" t="str">
        <f aca="true">IF($E39="","",TODAY()-$E39)</f>
        <v/>
      </c>
      <c r="G39" s="17" t="str">
        <f aca="false">IF($A39="","",IF($D39=0,"Jamais commande",IF($F39&gt;60,"A relancer",IF($F39&gt;30,"A surveiller",""))))</f>
        <v/>
      </c>
    </row>
    <row r="40" customFormat="false" ht="15" hidden="false" customHeight="false" outlineLevel="0" collapsed="false">
      <c r="A40" s="16" t="str">
        <f aca="false">IF(Clients!$A32="","",Clients!$A32)</f>
        <v/>
      </c>
      <c r="B40" s="16" t="str">
        <f aca="false">IF(Clients!$A32="","",Clients!$B32)</f>
        <v/>
      </c>
      <c r="C40" s="18" t="str">
        <f aca="false">IF($A40="","",SUMIF(Commandes!$B$5:$B$2004,$A40,Commandes!$I$5:$I$2004))</f>
        <v/>
      </c>
      <c r="D40" s="16" t="str">
        <f aca="false">IF($A40="","",COUNTIF(Commandes!$B$5:$B$2004,$A40))</f>
        <v/>
      </c>
      <c r="E40" s="22" t="str">
        <f aca="false">IF($A40="","",IF($D40=0,"",_xlfn.MAXIFS(Commandes!$A$5:$A$2004,Commandes!$B$5:$B$2004,$A40)))</f>
        <v/>
      </c>
      <c r="F40" s="23" t="str">
        <f aca="true">IF($E40="","",TODAY()-$E40)</f>
        <v/>
      </c>
      <c r="G40" s="17" t="str">
        <f aca="false">IF($A40="","",IF($D40=0,"Jamais commande",IF($F40&gt;60,"A relancer",IF($F40&gt;30,"A surveiller",""))))</f>
        <v/>
      </c>
    </row>
    <row r="41" customFormat="false" ht="15" hidden="false" customHeight="false" outlineLevel="0" collapsed="false">
      <c r="A41" s="16" t="str">
        <f aca="false">IF(Clients!$A33="","",Clients!$A33)</f>
        <v/>
      </c>
      <c r="B41" s="16" t="str">
        <f aca="false">IF(Clients!$A33="","",Clients!$B33)</f>
        <v/>
      </c>
      <c r="C41" s="18" t="str">
        <f aca="false">IF($A41="","",SUMIF(Commandes!$B$5:$B$2004,$A41,Commandes!$I$5:$I$2004))</f>
        <v/>
      </c>
      <c r="D41" s="16" t="str">
        <f aca="false">IF($A41="","",COUNTIF(Commandes!$B$5:$B$2004,$A41))</f>
        <v/>
      </c>
      <c r="E41" s="22" t="str">
        <f aca="false">IF($A41="","",IF($D41=0,"",_xlfn.MAXIFS(Commandes!$A$5:$A$2004,Commandes!$B$5:$B$2004,$A41)))</f>
        <v/>
      </c>
      <c r="F41" s="23" t="str">
        <f aca="true">IF($E41="","",TODAY()-$E41)</f>
        <v/>
      </c>
      <c r="G41" s="17" t="str">
        <f aca="false">IF($A41="","",IF($D41=0,"Jamais commande",IF($F41&gt;60,"A relancer",IF($F41&gt;30,"A surveiller",""))))</f>
        <v/>
      </c>
    </row>
    <row r="42" customFormat="false" ht="15" hidden="false" customHeight="false" outlineLevel="0" collapsed="false">
      <c r="A42" s="16" t="str">
        <f aca="false">IF(Clients!$A34="","",Clients!$A34)</f>
        <v/>
      </c>
      <c r="B42" s="16" t="str">
        <f aca="false">IF(Clients!$A34="","",Clients!$B34)</f>
        <v/>
      </c>
      <c r="C42" s="18" t="str">
        <f aca="false">IF($A42="","",SUMIF(Commandes!$B$5:$B$2004,$A42,Commandes!$I$5:$I$2004))</f>
        <v/>
      </c>
      <c r="D42" s="16" t="str">
        <f aca="false">IF($A42="","",COUNTIF(Commandes!$B$5:$B$2004,$A42))</f>
        <v/>
      </c>
      <c r="E42" s="22" t="str">
        <f aca="false">IF($A42="","",IF($D42=0,"",_xlfn.MAXIFS(Commandes!$A$5:$A$2004,Commandes!$B$5:$B$2004,$A42)))</f>
        <v/>
      </c>
      <c r="F42" s="23" t="str">
        <f aca="true">IF($E42="","",TODAY()-$E42)</f>
        <v/>
      </c>
      <c r="G42" s="17" t="str">
        <f aca="false">IF($A42="","",IF($D42=0,"Jamais commande",IF($F42&gt;60,"A relancer",IF($F42&gt;30,"A surveiller",""))))</f>
        <v/>
      </c>
    </row>
    <row r="43" customFormat="false" ht="15" hidden="false" customHeight="false" outlineLevel="0" collapsed="false">
      <c r="A43" s="16" t="str">
        <f aca="false">IF(Clients!$A35="","",Clients!$A35)</f>
        <v/>
      </c>
      <c r="B43" s="16" t="str">
        <f aca="false">IF(Clients!$A35="","",Clients!$B35)</f>
        <v/>
      </c>
      <c r="C43" s="18" t="str">
        <f aca="false">IF($A43="","",SUMIF(Commandes!$B$5:$B$2004,$A43,Commandes!$I$5:$I$2004))</f>
        <v/>
      </c>
      <c r="D43" s="16" t="str">
        <f aca="false">IF($A43="","",COUNTIF(Commandes!$B$5:$B$2004,$A43))</f>
        <v/>
      </c>
      <c r="E43" s="22" t="str">
        <f aca="false">IF($A43="","",IF($D43=0,"",_xlfn.MAXIFS(Commandes!$A$5:$A$2004,Commandes!$B$5:$B$2004,$A43)))</f>
        <v/>
      </c>
      <c r="F43" s="23" t="str">
        <f aca="true">IF($E43="","",TODAY()-$E43)</f>
        <v/>
      </c>
      <c r="G43" s="17" t="str">
        <f aca="false">IF($A43="","",IF($D43=0,"Jamais commande",IF($F43&gt;60,"A relancer",IF($F43&gt;30,"A surveiller",""))))</f>
        <v/>
      </c>
    </row>
    <row r="44" customFormat="false" ht="15" hidden="false" customHeight="false" outlineLevel="0" collapsed="false">
      <c r="A44" s="16" t="str">
        <f aca="false">IF(Clients!$A36="","",Clients!$A36)</f>
        <v/>
      </c>
      <c r="B44" s="16" t="str">
        <f aca="false">IF(Clients!$A36="","",Clients!$B36)</f>
        <v/>
      </c>
      <c r="C44" s="18" t="str">
        <f aca="false">IF($A44="","",SUMIF(Commandes!$B$5:$B$2004,$A44,Commandes!$I$5:$I$2004))</f>
        <v/>
      </c>
      <c r="D44" s="16" t="str">
        <f aca="false">IF($A44="","",COUNTIF(Commandes!$B$5:$B$2004,$A44))</f>
        <v/>
      </c>
      <c r="E44" s="22" t="str">
        <f aca="false">IF($A44="","",IF($D44=0,"",_xlfn.MAXIFS(Commandes!$A$5:$A$2004,Commandes!$B$5:$B$2004,$A44)))</f>
        <v/>
      </c>
      <c r="F44" s="23" t="str">
        <f aca="true">IF($E44="","",TODAY()-$E44)</f>
        <v/>
      </c>
      <c r="G44" s="17" t="str">
        <f aca="false">IF($A44="","",IF($D44=0,"Jamais commande",IF($F44&gt;60,"A relancer",IF($F44&gt;30,"A surveiller",""))))</f>
        <v/>
      </c>
    </row>
    <row r="45" customFormat="false" ht="15" hidden="false" customHeight="false" outlineLevel="0" collapsed="false">
      <c r="A45" s="16" t="str">
        <f aca="false">IF(Clients!$A37="","",Clients!$A37)</f>
        <v/>
      </c>
      <c r="B45" s="16" t="str">
        <f aca="false">IF(Clients!$A37="","",Clients!$B37)</f>
        <v/>
      </c>
      <c r="C45" s="18" t="str">
        <f aca="false">IF($A45="","",SUMIF(Commandes!$B$5:$B$2004,$A45,Commandes!$I$5:$I$2004))</f>
        <v/>
      </c>
      <c r="D45" s="16" t="str">
        <f aca="false">IF($A45="","",COUNTIF(Commandes!$B$5:$B$2004,$A45))</f>
        <v/>
      </c>
      <c r="E45" s="22" t="str">
        <f aca="false">IF($A45="","",IF($D45=0,"",_xlfn.MAXIFS(Commandes!$A$5:$A$2004,Commandes!$B$5:$B$2004,$A45)))</f>
        <v/>
      </c>
      <c r="F45" s="23" t="str">
        <f aca="true">IF($E45="","",TODAY()-$E45)</f>
        <v/>
      </c>
      <c r="G45" s="17" t="str">
        <f aca="false">IF($A45="","",IF($D45=0,"Jamais commande",IF($F45&gt;60,"A relancer",IF($F45&gt;30,"A surveiller",""))))</f>
        <v/>
      </c>
    </row>
    <row r="46" customFormat="false" ht="15" hidden="false" customHeight="false" outlineLevel="0" collapsed="false">
      <c r="A46" s="16" t="str">
        <f aca="false">IF(Clients!$A38="","",Clients!$A38)</f>
        <v/>
      </c>
      <c r="B46" s="16" t="str">
        <f aca="false">IF(Clients!$A38="","",Clients!$B38)</f>
        <v/>
      </c>
      <c r="C46" s="18" t="str">
        <f aca="false">IF($A46="","",SUMIF(Commandes!$B$5:$B$2004,$A46,Commandes!$I$5:$I$2004))</f>
        <v/>
      </c>
      <c r="D46" s="16" t="str">
        <f aca="false">IF($A46="","",COUNTIF(Commandes!$B$5:$B$2004,$A46))</f>
        <v/>
      </c>
      <c r="E46" s="22" t="str">
        <f aca="false">IF($A46="","",IF($D46=0,"",_xlfn.MAXIFS(Commandes!$A$5:$A$2004,Commandes!$B$5:$B$2004,$A46)))</f>
        <v/>
      </c>
      <c r="F46" s="23" t="str">
        <f aca="true">IF($E46="","",TODAY()-$E46)</f>
        <v/>
      </c>
      <c r="G46" s="17" t="str">
        <f aca="false">IF($A46="","",IF($D46=0,"Jamais commande",IF($F46&gt;60,"A relancer",IF($F46&gt;30,"A surveiller",""))))</f>
        <v/>
      </c>
    </row>
    <row r="47" customFormat="false" ht="15" hidden="false" customHeight="false" outlineLevel="0" collapsed="false">
      <c r="A47" s="16" t="str">
        <f aca="false">IF(Clients!$A39="","",Clients!$A39)</f>
        <v/>
      </c>
      <c r="B47" s="16" t="str">
        <f aca="false">IF(Clients!$A39="","",Clients!$B39)</f>
        <v/>
      </c>
      <c r="C47" s="18" t="str">
        <f aca="false">IF($A47="","",SUMIF(Commandes!$B$5:$B$2004,$A47,Commandes!$I$5:$I$2004))</f>
        <v/>
      </c>
      <c r="D47" s="16" t="str">
        <f aca="false">IF($A47="","",COUNTIF(Commandes!$B$5:$B$2004,$A47))</f>
        <v/>
      </c>
      <c r="E47" s="22" t="str">
        <f aca="false">IF($A47="","",IF($D47=0,"",_xlfn.MAXIFS(Commandes!$A$5:$A$2004,Commandes!$B$5:$B$2004,$A47)))</f>
        <v/>
      </c>
      <c r="F47" s="23" t="str">
        <f aca="true">IF($E47="","",TODAY()-$E47)</f>
        <v/>
      </c>
      <c r="G47" s="17" t="str">
        <f aca="false">IF($A47="","",IF($D47=0,"Jamais commande",IF($F47&gt;60,"A relancer",IF($F47&gt;30,"A surveiller",""))))</f>
        <v/>
      </c>
    </row>
    <row r="48" customFormat="false" ht="15" hidden="false" customHeight="false" outlineLevel="0" collapsed="false">
      <c r="A48" s="16" t="str">
        <f aca="false">IF(Clients!$A40="","",Clients!$A40)</f>
        <v/>
      </c>
      <c r="B48" s="16" t="str">
        <f aca="false">IF(Clients!$A40="","",Clients!$B40)</f>
        <v/>
      </c>
      <c r="C48" s="18" t="str">
        <f aca="false">IF($A48="","",SUMIF(Commandes!$B$5:$B$2004,$A48,Commandes!$I$5:$I$2004))</f>
        <v/>
      </c>
      <c r="D48" s="16" t="str">
        <f aca="false">IF($A48="","",COUNTIF(Commandes!$B$5:$B$2004,$A48))</f>
        <v/>
      </c>
      <c r="E48" s="22" t="str">
        <f aca="false">IF($A48="","",IF($D48=0,"",_xlfn.MAXIFS(Commandes!$A$5:$A$2004,Commandes!$B$5:$B$2004,$A48)))</f>
        <v/>
      </c>
      <c r="F48" s="23" t="str">
        <f aca="true">IF($E48="","",TODAY()-$E48)</f>
        <v/>
      </c>
      <c r="G48" s="17" t="str">
        <f aca="false">IF($A48="","",IF($D48=0,"Jamais commande",IF($F48&gt;60,"A relancer",IF($F48&gt;30,"A surveiller",""))))</f>
        <v/>
      </c>
    </row>
    <row r="49" customFormat="false" ht="15" hidden="false" customHeight="false" outlineLevel="0" collapsed="false">
      <c r="A49" s="16" t="str">
        <f aca="false">IF(Clients!$A41="","",Clients!$A41)</f>
        <v/>
      </c>
      <c r="B49" s="16" t="str">
        <f aca="false">IF(Clients!$A41="","",Clients!$B41)</f>
        <v/>
      </c>
      <c r="C49" s="18" t="str">
        <f aca="false">IF($A49="","",SUMIF(Commandes!$B$5:$B$2004,$A49,Commandes!$I$5:$I$2004))</f>
        <v/>
      </c>
      <c r="D49" s="16" t="str">
        <f aca="false">IF($A49="","",COUNTIF(Commandes!$B$5:$B$2004,$A49))</f>
        <v/>
      </c>
      <c r="E49" s="22" t="str">
        <f aca="false">IF($A49="","",IF($D49=0,"",_xlfn.MAXIFS(Commandes!$A$5:$A$2004,Commandes!$B$5:$B$2004,$A49)))</f>
        <v/>
      </c>
      <c r="F49" s="23" t="str">
        <f aca="true">IF($E49="","",TODAY()-$E49)</f>
        <v/>
      </c>
      <c r="G49" s="17" t="str">
        <f aca="false">IF($A49="","",IF($D49=0,"Jamais commande",IF($F49&gt;60,"A relancer",IF($F49&gt;30,"A surveiller",""))))</f>
        <v/>
      </c>
    </row>
    <row r="50" customFormat="false" ht="15" hidden="false" customHeight="false" outlineLevel="0" collapsed="false">
      <c r="A50" s="16" t="str">
        <f aca="false">IF(Clients!$A42="","",Clients!$A42)</f>
        <v/>
      </c>
      <c r="B50" s="16" t="str">
        <f aca="false">IF(Clients!$A42="","",Clients!$B42)</f>
        <v/>
      </c>
      <c r="C50" s="18" t="str">
        <f aca="false">IF($A50="","",SUMIF(Commandes!$B$5:$B$2004,$A50,Commandes!$I$5:$I$2004))</f>
        <v/>
      </c>
      <c r="D50" s="16" t="str">
        <f aca="false">IF($A50="","",COUNTIF(Commandes!$B$5:$B$2004,$A50))</f>
        <v/>
      </c>
      <c r="E50" s="22" t="str">
        <f aca="false">IF($A50="","",IF($D50=0,"",_xlfn.MAXIFS(Commandes!$A$5:$A$2004,Commandes!$B$5:$B$2004,$A50)))</f>
        <v/>
      </c>
      <c r="F50" s="23" t="str">
        <f aca="true">IF($E50="","",TODAY()-$E50)</f>
        <v/>
      </c>
      <c r="G50" s="17" t="str">
        <f aca="false">IF($A50="","",IF($D50=0,"Jamais commande",IF($F50&gt;60,"A relancer",IF($F50&gt;30,"A surveiller",""))))</f>
        <v/>
      </c>
    </row>
    <row r="51" customFormat="false" ht="15" hidden="false" customHeight="false" outlineLevel="0" collapsed="false">
      <c r="A51" s="16" t="str">
        <f aca="false">IF(Clients!$A43="","",Clients!$A43)</f>
        <v/>
      </c>
      <c r="B51" s="16" t="str">
        <f aca="false">IF(Clients!$A43="","",Clients!$B43)</f>
        <v/>
      </c>
      <c r="C51" s="18" t="str">
        <f aca="false">IF($A51="","",SUMIF(Commandes!$B$5:$B$2004,$A51,Commandes!$I$5:$I$2004))</f>
        <v/>
      </c>
      <c r="D51" s="16" t="str">
        <f aca="false">IF($A51="","",COUNTIF(Commandes!$B$5:$B$2004,$A51))</f>
        <v/>
      </c>
      <c r="E51" s="22" t="str">
        <f aca="false">IF($A51="","",IF($D51=0,"",_xlfn.MAXIFS(Commandes!$A$5:$A$2004,Commandes!$B$5:$B$2004,$A51)))</f>
        <v/>
      </c>
      <c r="F51" s="23" t="str">
        <f aca="true">IF($E51="","",TODAY()-$E51)</f>
        <v/>
      </c>
      <c r="G51" s="17" t="str">
        <f aca="false">IF($A51="","",IF($D51=0,"Jamais commande",IF($F51&gt;60,"A relancer",IF($F51&gt;30,"A surveiller",""))))</f>
        <v/>
      </c>
    </row>
    <row r="52" customFormat="false" ht="15" hidden="false" customHeight="false" outlineLevel="0" collapsed="false">
      <c r="A52" s="16" t="str">
        <f aca="false">IF(Clients!$A44="","",Clients!$A44)</f>
        <v/>
      </c>
      <c r="B52" s="16" t="str">
        <f aca="false">IF(Clients!$A44="","",Clients!$B44)</f>
        <v/>
      </c>
      <c r="C52" s="18" t="str">
        <f aca="false">IF($A52="","",SUMIF(Commandes!$B$5:$B$2004,$A52,Commandes!$I$5:$I$2004))</f>
        <v/>
      </c>
      <c r="D52" s="16" t="str">
        <f aca="false">IF($A52="","",COUNTIF(Commandes!$B$5:$B$2004,$A52))</f>
        <v/>
      </c>
      <c r="E52" s="22" t="str">
        <f aca="false">IF($A52="","",IF($D52=0,"",_xlfn.MAXIFS(Commandes!$A$5:$A$2004,Commandes!$B$5:$B$2004,$A52)))</f>
        <v/>
      </c>
      <c r="F52" s="23" t="str">
        <f aca="true">IF($E52="","",TODAY()-$E52)</f>
        <v/>
      </c>
      <c r="G52" s="17" t="str">
        <f aca="false">IF($A52="","",IF($D52=0,"Jamais commande",IF($F52&gt;60,"A relancer",IF($F52&gt;30,"A surveiller",""))))</f>
        <v/>
      </c>
    </row>
    <row r="53" customFormat="false" ht="15" hidden="false" customHeight="false" outlineLevel="0" collapsed="false">
      <c r="A53" s="16" t="str">
        <f aca="false">IF(Clients!$A45="","",Clients!$A45)</f>
        <v/>
      </c>
      <c r="B53" s="16" t="str">
        <f aca="false">IF(Clients!$A45="","",Clients!$B45)</f>
        <v/>
      </c>
      <c r="C53" s="18" t="str">
        <f aca="false">IF($A53="","",SUMIF(Commandes!$B$5:$B$2004,$A53,Commandes!$I$5:$I$2004))</f>
        <v/>
      </c>
      <c r="D53" s="16" t="str">
        <f aca="false">IF($A53="","",COUNTIF(Commandes!$B$5:$B$2004,$A53))</f>
        <v/>
      </c>
      <c r="E53" s="22" t="str">
        <f aca="false">IF($A53="","",IF($D53=0,"",_xlfn.MAXIFS(Commandes!$A$5:$A$2004,Commandes!$B$5:$B$2004,$A53)))</f>
        <v/>
      </c>
      <c r="F53" s="23" t="str">
        <f aca="true">IF($E53="","",TODAY()-$E53)</f>
        <v/>
      </c>
      <c r="G53" s="17" t="str">
        <f aca="false">IF($A53="","",IF($D53=0,"Jamais commande",IF($F53&gt;60,"A relancer",IF($F53&gt;30,"A surveiller",""))))</f>
        <v/>
      </c>
    </row>
    <row r="54" customFormat="false" ht="15" hidden="false" customHeight="false" outlineLevel="0" collapsed="false">
      <c r="A54" s="16" t="str">
        <f aca="false">IF(Clients!$A46="","",Clients!$A46)</f>
        <v/>
      </c>
      <c r="B54" s="16" t="str">
        <f aca="false">IF(Clients!$A46="","",Clients!$B46)</f>
        <v/>
      </c>
      <c r="C54" s="18" t="str">
        <f aca="false">IF($A54="","",SUMIF(Commandes!$B$5:$B$2004,$A54,Commandes!$I$5:$I$2004))</f>
        <v/>
      </c>
      <c r="D54" s="16" t="str">
        <f aca="false">IF($A54="","",COUNTIF(Commandes!$B$5:$B$2004,$A54))</f>
        <v/>
      </c>
      <c r="E54" s="22" t="str">
        <f aca="false">IF($A54="","",IF($D54=0,"",_xlfn.MAXIFS(Commandes!$A$5:$A$2004,Commandes!$B$5:$B$2004,$A54)))</f>
        <v/>
      </c>
      <c r="F54" s="23" t="str">
        <f aca="true">IF($E54="","",TODAY()-$E54)</f>
        <v/>
      </c>
      <c r="G54" s="17" t="str">
        <f aca="false">IF($A54="","",IF($D54=0,"Jamais commande",IF($F54&gt;60,"A relancer",IF($F54&gt;30,"A surveiller",""))))</f>
        <v/>
      </c>
    </row>
    <row r="55" customFormat="false" ht="15" hidden="false" customHeight="false" outlineLevel="0" collapsed="false">
      <c r="A55" s="16" t="str">
        <f aca="false">IF(Clients!$A47="","",Clients!$A47)</f>
        <v/>
      </c>
      <c r="B55" s="16" t="str">
        <f aca="false">IF(Clients!$A47="","",Clients!$B47)</f>
        <v/>
      </c>
      <c r="C55" s="18" t="str">
        <f aca="false">IF($A55="","",SUMIF(Commandes!$B$5:$B$2004,$A55,Commandes!$I$5:$I$2004))</f>
        <v/>
      </c>
      <c r="D55" s="16" t="str">
        <f aca="false">IF($A55="","",COUNTIF(Commandes!$B$5:$B$2004,$A55))</f>
        <v/>
      </c>
      <c r="E55" s="22" t="str">
        <f aca="false">IF($A55="","",IF($D55=0,"",_xlfn.MAXIFS(Commandes!$A$5:$A$2004,Commandes!$B$5:$B$2004,$A55)))</f>
        <v/>
      </c>
      <c r="F55" s="23" t="str">
        <f aca="true">IF($E55="","",TODAY()-$E55)</f>
        <v/>
      </c>
      <c r="G55" s="17" t="str">
        <f aca="false">IF($A55="","",IF($D55=0,"Jamais commande",IF($F55&gt;60,"A relancer",IF($F55&gt;30,"A surveiller",""))))</f>
        <v/>
      </c>
    </row>
    <row r="56" customFormat="false" ht="15" hidden="false" customHeight="false" outlineLevel="0" collapsed="false">
      <c r="A56" s="16" t="str">
        <f aca="false">IF(Clients!$A48="","",Clients!$A48)</f>
        <v/>
      </c>
      <c r="B56" s="16" t="str">
        <f aca="false">IF(Clients!$A48="","",Clients!$B48)</f>
        <v/>
      </c>
      <c r="C56" s="18" t="str">
        <f aca="false">IF($A56="","",SUMIF(Commandes!$B$5:$B$2004,$A56,Commandes!$I$5:$I$2004))</f>
        <v/>
      </c>
      <c r="D56" s="16" t="str">
        <f aca="false">IF($A56="","",COUNTIF(Commandes!$B$5:$B$2004,$A56))</f>
        <v/>
      </c>
      <c r="E56" s="22" t="str">
        <f aca="false">IF($A56="","",IF($D56=0,"",_xlfn.MAXIFS(Commandes!$A$5:$A$2004,Commandes!$B$5:$B$2004,$A56)))</f>
        <v/>
      </c>
      <c r="F56" s="23" t="str">
        <f aca="true">IF($E56="","",TODAY()-$E56)</f>
        <v/>
      </c>
      <c r="G56" s="17" t="str">
        <f aca="false">IF($A56="","",IF($D56=0,"Jamais commande",IF($F56&gt;60,"A relancer",IF($F56&gt;30,"A surveiller",""))))</f>
        <v/>
      </c>
    </row>
    <row r="57" customFormat="false" ht="15" hidden="false" customHeight="false" outlineLevel="0" collapsed="false">
      <c r="A57" s="16" t="str">
        <f aca="false">IF(Clients!$A49="","",Clients!$A49)</f>
        <v/>
      </c>
      <c r="B57" s="16" t="str">
        <f aca="false">IF(Clients!$A49="","",Clients!$B49)</f>
        <v/>
      </c>
      <c r="C57" s="18" t="str">
        <f aca="false">IF($A57="","",SUMIF(Commandes!$B$5:$B$2004,$A57,Commandes!$I$5:$I$2004))</f>
        <v/>
      </c>
      <c r="D57" s="16" t="str">
        <f aca="false">IF($A57="","",COUNTIF(Commandes!$B$5:$B$2004,$A57))</f>
        <v/>
      </c>
      <c r="E57" s="22" t="str">
        <f aca="false">IF($A57="","",IF($D57=0,"",_xlfn.MAXIFS(Commandes!$A$5:$A$2004,Commandes!$B$5:$B$2004,$A57)))</f>
        <v/>
      </c>
      <c r="F57" s="23" t="str">
        <f aca="true">IF($E57="","",TODAY()-$E57)</f>
        <v/>
      </c>
      <c r="G57" s="17" t="str">
        <f aca="false">IF($A57="","",IF($D57=0,"Jamais commande",IF($F57&gt;60,"A relancer",IF($F57&gt;30,"A surveiller",""))))</f>
        <v/>
      </c>
    </row>
    <row r="58" customFormat="false" ht="15" hidden="false" customHeight="false" outlineLevel="0" collapsed="false">
      <c r="A58" s="16" t="str">
        <f aca="false">IF(Clients!$A50="","",Clients!$A50)</f>
        <v/>
      </c>
      <c r="B58" s="16" t="str">
        <f aca="false">IF(Clients!$A50="","",Clients!$B50)</f>
        <v/>
      </c>
      <c r="C58" s="18" t="str">
        <f aca="false">IF($A58="","",SUMIF(Commandes!$B$5:$B$2004,$A58,Commandes!$I$5:$I$2004))</f>
        <v/>
      </c>
      <c r="D58" s="16" t="str">
        <f aca="false">IF($A58="","",COUNTIF(Commandes!$B$5:$B$2004,$A58))</f>
        <v/>
      </c>
      <c r="E58" s="22" t="str">
        <f aca="false">IF($A58="","",IF($D58=0,"",_xlfn.MAXIFS(Commandes!$A$5:$A$2004,Commandes!$B$5:$B$2004,$A58)))</f>
        <v/>
      </c>
      <c r="F58" s="23" t="str">
        <f aca="true">IF($E58="","",TODAY()-$E58)</f>
        <v/>
      </c>
      <c r="G58" s="17" t="str">
        <f aca="false">IF($A58="","",IF($D58=0,"Jamais commande",IF($F58&gt;60,"A relancer",IF($F58&gt;30,"A surveiller",""))))</f>
        <v/>
      </c>
    </row>
    <row r="59" customFormat="false" ht="15" hidden="false" customHeight="false" outlineLevel="0" collapsed="false">
      <c r="A59" s="16" t="str">
        <f aca="false">IF(Clients!$A51="","",Clients!$A51)</f>
        <v/>
      </c>
      <c r="B59" s="16" t="str">
        <f aca="false">IF(Clients!$A51="","",Clients!$B51)</f>
        <v/>
      </c>
      <c r="C59" s="18" t="str">
        <f aca="false">IF($A59="","",SUMIF(Commandes!$B$5:$B$2004,$A59,Commandes!$I$5:$I$2004))</f>
        <v/>
      </c>
      <c r="D59" s="16" t="str">
        <f aca="false">IF($A59="","",COUNTIF(Commandes!$B$5:$B$2004,$A59))</f>
        <v/>
      </c>
      <c r="E59" s="22" t="str">
        <f aca="false">IF($A59="","",IF($D59=0,"",_xlfn.MAXIFS(Commandes!$A$5:$A$2004,Commandes!$B$5:$B$2004,$A59)))</f>
        <v/>
      </c>
      <c r="F59" s="23" t="str">
        <f aca="true">IF($E59="","",TODAY()-$E59)</f>
        <v/>
      </c>
      <c r="G59" s="17" t="str">
        <f aca="false">IF($A59="","",IF($D59=0,"Jamais commande",IF($F59&gt;60,"A relancer",IF($F59&gt;30,"A surveiller",""))))</f>
        <v/>
      </c>
    </row>
    <row r="60" customFormat="false" ht="15" hidden="false" customHeight="false" outlineLevel="0" collapsed="false">
      <c r="A60" s="16" t="str">
        <f aca="false">IF(Clients!$A52="","",Clients!$A52)</f>
        <v/>
      </c>
      <c r="B60" s="16" t="str">
        <f aca="false">IF(Clients!$A52="","",Clients!$B52)</f>
        <v/>
      </c>
      <c r="C60" s="18" t="str">
        <f aca="false">IF($A60="","",SUMIF(Commandes!$B$5:$B$2004,$A60,Commandes!$I$5:$I$2004))</f>
        <v/>
      </c>
      <c r="D60" s="16" t="str">
        <f aca="false">IF($A60="","",COUNTIF(Commandes!$B$5:$B$2004,$A60))</f>
        <v/>
      </c>
      <c r="E60" s="22" t="str">
        <f aca="false">IF($A60="","",IF($D60=0,"",_xlfn.MAXIFS(Commandes!$A$5:$A$2004,Commandes!$B$5:$B$2004,$A60)))</f>
        <v/>
      </c>
      <c r="F60" s="23" t="str">
        <f aca="true">IF($E60="","",TODAY()-$E60)</f>
        <v/>
      </c>
      <c r="G60" s="17" t="str">
        <f aca="false">IF($A60="","",IF($D60=0,"Jamais commande",IF($F60&gt;60,"A relancer",IF($F60&gt;30,"A surveiller",""))))</f>
        <v/>
      </c>
    </row>
    <row r="61" customFormat="false" ht="15" hidden="false" customHeight="false" outlineLevel="0" collapsed="false">
      <c r="A61" s="16" t="str">
        <f aca="false">IF(Clients!$A53="","",Clients!$A53)</f>
        <v/>
      </c>
      <c r="B61" s="16" t="str">
        <f aca="false">IF(Clients!$A53="","",Clients!$B53)</f>
        <v/>
      </c>
      <c r="C61" s="18" t="str">
        <f aca="false">IF($A61="","",SUMIF(Commandes!$B$5:$B$2004,$A61,Commandes!$I$5:$I$2004))</f>
        <v/>
      </c>
      <c r="D61" s="16" t="str">
        <f aca="false">IF($A61="","",COUNTIF(Commandes!$B$5:$B$2004,$A61))</f>
        <v/>
      </c>
      <c r="E61" s="22" t="str">
        <f aca="false">IF($A61="","",IF($D61=0,"",_xlfn.MAXIFS(Commandes!$A$5:$A$2004,Commandes!$B$5:$B$2004,$A61)))</f>
        <v/>
      </c>
      <c r="F61" s="23" t="str">
        <f aca="true">IF($E61="","",TODAY()-$E61)</f>
        <v/>
      </c>
      <c r="G61" s="17" t="str">
        <f aca="false">IF($A61="","",IF($D61=0,"Jamais commande",IF($F61&gt;60,"A relancer",IF($F61&gt;30,"A surveiller",""))))</f>
        <v/>
      </c>
    </row>
    <row r="62" customFormat="false" ht="15" hidden="false" customHeight="false" outlineLevel="0" collapsed="false">
      <c r="A62" s="16" t="str">
        <f aca="false">IF(Clients!$A54="","",Clients!$A54)</f>
        <v/>
      </c>
      <c r="B62" s="16" t="str">
        <f aca="false">IF(Clients!$A54="","",Clients!$B54)</f>
        <v/>
      </c>
      <c r="C62" s="18" t="str">
        <f aca="false">IF($A62="","",SUMIF(Commandes!$B$5:$B$2004,$A62,Commandes!$I$5:$I$2004))</f>
        <v/>
      </c>
      <c r="D62" s="16" t="str">
        <f aca="false">IF($A62="","",COUNTIF(Commandes!$B$5:$B$2004,$A62))</f>
        <v/>
      </c>
      <c r="E62" s="22" t="str">
        <f aca="false">IF($A62="","",IF($D62=0,"",_xlfn.MAXIFS(Commandes!$A$5:$A$2004,Commandes!$B$5:$B$2004,$A62)))</f>
        <v/>
      </c>
      <c r="F62" s="23" t="str">
        <f aca="true">IF($E62="","",TODAY()-$E62)</f>
        <v/>
      </c>
      <c r="G62" s="17" t="str">
        <f aca="false">IF($A62="","",IF($D62=0,"Jamais commande",IF($F62&gt;60,"A relancer",IF($F62&gt;30,"A surveiller",""))))</f>
        <v/>
      </c>
    </row>
    <row r="63" customFormat="false" ht="15" hidden="false" customHeight="false" outlineLevel="0" collapsed="false">
      <c r="A63" s="16" t="str">
        <f aca="false">IF(Clients!$A55="","",Clients!$A55)</f>
        <v/>
      </c>
      <c r="B63" s="16" t="str">
        <f aca="false">IF(Clients!$A55="","",Clients!$B55)</f>
        <v/>
      </c>
      <c r="C63" s="18" t="str">
        <f aca="false">IF($A63="","",SUMIF(Commandes!$B$5:$B$2004,$A63,Commandes!$I$5:$I$2004))</f>
        <v/>
      </c>
      <c r="D63" s="16" t="str">
        <f aca="false">IF($A63="","",COUNTIF(Commandes!$B$5:$B$2004,$A63))</f>
        <v/>
      </c>
      <c r="E63" s="22" t="str">
        <f aca="false">IF($A63="","",IF($D63=0,"",_xlfn.MAXIFS(Commandes!$A$5:$A$2004,Commandes!$B$5:$B$2004,$A63)))</f>
        <v/>
      </c>
      <c r="F63" s="23" t="str">
        <f aca="true">IF($E63="","",TODAY()-$E63)</f>
        <v/>
      </c>
      <c r="G63" s="17" t="str">
        <f aca="false">IF($A63="","",IF($D63=0,"Jamais commande",IF($F63&gt;60,"A relancer",IF($F63&gt;30,"A surveiller",""))))</f>
        <v/>
      </c>
    </row>
    <row r="64" customFormat="false" ht="15" hidden="false" customHeight="false" outlineLevel="0" collapsed="false">
      <c r="A64" s="16" t="str">
        <f aca="false">IF(Clients!$A56="","",Clients!$A56)</f>
        <v/>
      </c>
      <c r="B64" s="16" t="str">
        <f aca="false">IF(Clients!$A56="","",Clients!$B56)</f>
        <v/>
      </c>
      <c r="C64" s="18" t="str">
        <f aca="false">IF($A64="","",SUMIF(Commandes!$B$5:$B$2004,$A64,Commandes!$I$5:$I$2004))</f>
        <v/>
      </c>
      <c r="D64" s="16" t="str">
        <f aca="false">IF($A64="","",COUNTIF(Commandes!$B$5:$B$2004,$A64))</f>
        <v/>
      </c>
      <c r="E64" s="22" t="str">
        <f aca="false">IF($A64="","",IF($D64=0,"",_xlfn.MAXIFS(Commandes!$A$5:$A$2004,Commandes!$B$5:$B$2004,$A64)))</f>
        <v/>
      </c>
      <c r="F64" s="23" t="str">
        <f aca="true">IF($E64="","",TODAY()-$E64)</f>
        <v/>
      </c>
      <c r="G64" s="17" t="str">
        <f aca="false">IF($A64="","",IF($D64=0,"Jamais commande",IF($F64&gt;60,"A relancer",IF($F64&gt;30,"A surveiller",""))))</f>
        <v/>
      </c>
    </row>
    <row r="65" customFormat="false" ht="15" hidden="false" customHeight="false" outlineLevel="0" collapsed="false">
      <c r="A65" s="16" t="str">
        <f aca="false">IF(Clients!$A57="","",Clients!$A57)</f>
        <v/>
      </c>
      <c r="B65" s="16" t="str">
        <f aca="false">IF(Clients!$A57="","",Clients!$B57)</f>
        <v/>
      </c>
      <c r="C65" s="18" t="str">
        <f aca="false">IF($A65="","",SUMIF(Commandes!$B$5:$B$2004,$A65,Commandes!$I$5:$I$2004))</f>
        <v/>
      </c>
      <c r="D65" s="16" t="str">
        <f aca="false">IF($A65="","",COUNTIF(Commandes!$B$5:$B$2004,$A65))</f>
        <v/>
      </c>
      <c r="E65" s="22" t="str">
        <f aca="false">IF($A65="","",IF($D65=0,"",_xlfn.MAXIFS(Commandes!$A$5:$A$2004,Commandes!$B$5:$B$2004,$A65)))</f>
        <v/>
      </c>
      <c r="F65" s="23" t="str">
        <f aca="true">IF($E65="","",TODAY()-$E65)</f>
        <v/>
      </c>
      <c r="G65" s="17" t="str">
        <f aca="false">IF($A65="","",IF($D65=0,"Jamais commande",IF($F65&gt;60,"A relancer",IF($F65&gt;30,"A surveiller",""))))</f>
        <v/>
      </c>
    </row>
    <row r="66" customFormat="false" ht="15" hidden="false" customHeight="false" outlineLevel="0" collapsed="false">
      <c r="A66" s="16" t="str">
        <f aca="false">IF(Clients!$A58="","",Clients!$A58)</f>
        <v/>
      </c>
      <c r="B66" s="16" t="str">
        <f aca="false">IF(Clients!$A58="","",Clients!$B58)</f>
        <v/>
      </c>
      <c r="C66" s="18" t="str">
        <f aca="false">IF($A66="","",SUMIF(Commandes!$B$5:$B$2004,$A66,Commandes!$I$5:$I$2004))</f>
        <v/>
      </c>
      <c r="D66" s="16" t="str">
        <f aca="false">IF($A66="","",COUNTIF(Commandes!$B$5:$B$2004,$A66))</f>
        <v/>
      </c>
      <c r="E66" s="22" t="str">
        <f aca="false">IF($A66="","",IF($D66=0,"",_xlfn.MAXIFS(Commandes!$A$5:$A$2004,Commandes!$B$5:$B$2004,$A66)))</f>
        <v/>
      </c>
      <c r="F66" s="23" t="str">
        <f aca="true">IF($E66="","",TODAY()-$E66)</f>
        <v/>
      </c>
      <c r="G66" s="17" t="str">
        <f aca="false">IF($A66="","",IF($D66=0,"Jamais commande",IF($F66&gt;60,"A relancer",IF($F66&gt;30,"A surveiller",""))))</f>
        <v/>
      </c>
    </row>
    <row r="67" customFormat="false" ht="15" hidden="false" customHeight="false" outlineLevel="0" collapsed="false">
      <c r="A67" s="16" t="str">
        <f aca="false">IF(Clients!$A59="","",Clients!$A59)</f>
        <v/>
      </c>
      <c r="B67" s="16" t="str">
        <f aca="false">IF(Clients!$A59="","",Clients!$B59)</f>
        <v/>
      </c>
      <c r="C67" s="18" t="str">
        <f aca="false">IF($A67="","",SUMIF(Commandes!$B$5:$B$2004,$A67,Commandes!$I$5:$I$2004))</f>
        <v/>
      </c>
      <c r="D67" s="16" t="str">
        <f aca="false">IF($A67="","",COUNTIF(Commandes!$B$5:$B$2004,$A67))</f>
        <v/>
      </c>
      <c r="E67" s="22" t="str">
        <f aca="false">IF($A67="","",IF($D67=0,"",_xlfn.MAXIFS(Commandes!$A$5:$A$2004,Commandes!$B$5:$B$2004,$A67)))</f>
        <v/>
      </c>
      <c r="F67" s="23" t="str">
        <f aca="true">IF($E67="","",TODAY()-$E67)</f>
        <v/>
      </c>
      <c r="G67" s="17" t="str">
        <f aca="false">IF($A67="","",IF($D67=0,"Jamais commande",IF($F67&gt;60,"A relancer",IF($F67&gt;30,"A surveiller",""))))</f>
        <v/>
      </c>
    </row>
    <row r="68" customFormat="false" ht="15" hidden="false" customHeight="false" outlineLevel="0" collapsed="false">
      <c r="A68" s="16" t="str">
        <f aca="false">IF(Clients!$A60="","",Clients!$A60)</f>
        <v/>
      </c>
      <c r="B68" s="16" t="str">
        <f aca="false">IF(Clients!$A60="","",Clients!$B60)</f>
        <v/>
      </c>
      <c r="C68" s="18" t="str">
        <f aca="false">IF($A68="","",SUMIF(Commandes!$B$5:$B$2004,$A68,Commandes!$I$5:$I$2004))</f>
        <v/>
      </c>
      <c r="D68" s="16" t="str">
        <f aca="false">IF($A68="","",COUNTIF(Commandes!$B$5:$B$2004,$A68))</f>
        <v/>
      </c>
      <c r="E68" s="22" t="str">
        <f aca="false">IF($A68="","",IF($D68=0,"",_xlfn.MAXIFS(Commandes!$A$5:$A$2004,Commandes!$B$5:$B$2004,$A68)))</f>
        <v/>
      </c>
      <c r="F68" s="23" t="str">
        <f aca="true">IF($E68="","",TODAY()-$E68)</f>
        <v/>
      </c>
      <c r="G68" s="17" t="str">
        <f aca="false">IF($A68="","",IF($D68=0,"Jamais commande",IF($F68&gt;60,"A relancer",IF($F68&gt;30,"A surveiller",""))))</f>
        <v/>
      </c>
    </row>
    <row r="69" customFormat="false" ht="15" hidden="false" customHeight="false" outlineLevel="0" collapsed="false">
      <c r="A69" s="16" t="str">
        <f aca="false">IF(Clients!$A61="","",Clients!$A61)</f>
        <v/>
      </c>
      <c r="B69" s="16" t="str">
        <f aca="false">IF(Clients!$A61="","",Clients!$B61)</f>
        <v/>
      </c>
      <c r="C69" s="18" t="str">
        <f aca="false">IF($A69="","",SUMIF(Commandes!$B$5:$B$2004,$A69,Commandes!$I$5:$I$2004))</f>
        <v/>
      </c>
      <c r="D69" s="16" t="str">
        <f aca="false">IF($A69="","",COUNTIF(Commandes!$B$5:$B$2004,$A69))</f>
        <v/>
      </c>
      <c r="E69" s="22" t="str">
        <f aca="false">IF($A69="","",IF($D69=0,"",_xlfn.MAXIFS(Commandes!$A$5:$A$2004,Commandes!$B$5:$B$2004,$A69)))</f>
        <v/>
      </c>
      <c r="F69" s="23" t="str">
        <f aca="true">IF($E69="","",TODAY()-$E69)</f>
        <v/>
      </c>
      <c r="G69" s="17" t="str">
        <f aca="false">IF($A69="","",IF($D69=0,"Jamais commande",IF($F69&gt;60,"A relancer",IF($F69&gt;30,"A surveiller",""))))</f>
        <v/>
      </c>
    </row>
    <row r="70" customFormat="false" ht="15" hidden="false" customHeight="false" outlineLevel="0" collapsed="false">
      <c r="A70" s="16" t="str">
        <f aca="false">IF(Clients!$A62="","",Clients!$A62)</f>
        <v/>
      </c>
      <c r="B70" s="16" t="str">
        <f aca="false">IF(Clients!$A62="","",Clients!$B62)</f>
        <v/>
      </c>
      <c r="C70" s="18" t="str">
        <f aca="false">IF($A70="","",SUMIF(Commandes!$B$5:$B$2004,$A70,Commandes!$I$5:$I$2004))</f>
        <v/>
      </c>
      <c r="D70" s="16" t="str">
        <f aca="false">IF($A70="","",COUNTIF(Commandes!$B$5:$B$2004,$A70))</f>
        <v/>
      </c>
      <c r="E70" s="22" t="str">
        <f aca="false">IF($A70="","",IF($D70=0,"",_xlfn.MAXIFS(Commandes!$A$5:$A$2004,Commandes!$B$5:$B$2004,$A70)))</f>
        <v/>
      </c>
      <c r="F70" s="23" t="str">
        <f aca="true">IF($E70="","",TODAY()-$E70)</f>
        <v/>
      </c>
      <c r="G70" s="17" t="str">
        <f aca="false">IF($A70="","",IF($D70=0,"Jamais commande",IF($F70&gt;60,"A relancer",IF($F70&gt;30,"A surveiller",""))))</f>
        <v/>
      </c>
    </row>
    <row r="71" customFormat="false" ht="15" hidden="false" customHeight="false" outlineLevel="0" collapsed="false">
      <c r="A71" s="16" t="str">
        <f aca="false">IF(Clients!$A63="","",Clients!$A63)</f>
        <v/>
      </c>
      <c r="B71" s="16" t="str">
        <f aca="false">IF(Clients!$A63="","",Clients!$B63)</f>
        <v/>
      </c>
      <c r="C71" s="18" t="str">
        <f aca="false">IF($A71="","",SUMIF(Commandes!$B$5:$B$2004,$A71,Commandes!$I$5:$I$2004))</f>
        <v/>
      </c>
      <c r="D71" s="16" t="str">
        <f aca="false">IF($A71="","",COUNTIF(Commandes!$B$5:$B$2004,$A71))</f>
        <v/>
      </c>
      <c r="E71" s="22" t="str">
        <f aca="false">IF($A71="","",IF($D71=0,"",_xlfn.MAXIFS(Commandes!$A$5:$A$2004,Commandes!$B$5:$B$2004,$A71)))</f>
        <v/>
      </c>
      <c r="F71" s="23" t="str">
        <f aca="true">IF($E71="","",TODAY()-$E71)</f>
        <v/>
      </c>
      <c r="G71" s="17" t="str">
        <f aca="false">IF($A71="","",IF($D71=0,"Jamais commande",IF($F71&gt;60,"A relancer",IF($F71&gt;30,"A surveiller",""))))</f>
        <v/>
      </c>
    </row>
    <row r="72" customFormat="false" ht="15" hidden="false" customHeight="false" outlineLevel="0" collapsed="false">
      <c r="A72" s="16" t="str">
        <f aca="false">IF(Clients!$A64="","",Clients!$A64)</f>
        <v/>
      </c>
      <c r="B72" s="16" t="str">
        <f aca="false">IF(Clients!$A64="","",Clients!$B64)</f>
        <v/>
      </c>
      <c r="C72" s="18" t="str">
        <f aca="false">IF($A72="","",SUMIF(Commandes!$B$5:$B$2004,$A72,Commandes!$I$5:$I$2004))</f>
        <v/>
      </c>
      <c r="D72" s="16" t="str">
        <f aca="false">IF($A72="","",COUNTIF(Commandes!$B$5:$B$2004,$A72))</f>
        <v/>
      </c>
      <c r="E72" s="22" t="str">
        <f aca="false">IF($A72="","",IF($D72=0,"",_xlfn.MAXIFS(Commandes!$A$5:$A$2004,Commandes!$B$5:$B$2004,$A72)))</f>
        <v/>
      </c>
      <c r="F72" s="23" t="str">
        <f aca="true">IF($E72="","",TODAY()-$E72)</f>
        <v/>
      </c>
      <c r="G72" s="17" t="str">
        <f aca="false">IF($A72="","",IF($D72=0,"Jamais commande",IF($F72&gt;60,"A relancer",IF($F72&gt;30,"A surveiller",""))))</f>
        <v/>
      </c>
    </row>
    <row r="73" customFormat="false" ht="15" hidden="false" customHeight="false" outlineLevel="0" collapsed="false">
      <c r="A73" s="16" t="str">
        <f aca="false">IF(Clients!$A65="","",Clients!$A65)</f>
        <v/>
      </c>
      <c r="B73" s="16" t="str">
        <f aca="false">IF(Clients!$A65="","",Clients!$B65)</f>
        <v/>
      </c>
      <c r="C73" s="18" t="str">
        <f aca="false">IF($A73="","",SUMIF(Commandes!$B$5:$B$2004,$A73,Commandes!$I$5:$I$2004))</f>
        <v/>
      </c>
      <c r="D73" s="16" t="str">
        <f aca="false">IF($A73="","",COUNTIF(Commandes!$B$5:$B$2004,$A73))</f>
        <v/>
      </c>
      <c r="E73" s="22" t="str">
        <f aca="false">IF($A73="","",IF($D73=0,"",_xlfn.MAXIFS(Commandes!$A$5:$A$2004,Commandes!$B$5:$B$2004,$A73)))</f>
        <v/>
      </c>
      <c r="F73" s="23" t="str">
        <f aca="true">IF($E73="","",TODAY()-$E73)</f>
        <v/>
      </c>
      <c r="G73" s="17" t="str">
        <f aca="false">IF($A73="","",IF($D73=0,"Jamais commande",IF($F73&gt;60,"A relancer",IF($F73&gt;30,"A surveiller",""))))</f>
        <v/>
      </c>
    </row>
    <row r="74" customFormat="false" ht="15" hidden="false" customHeight="false" outlineLevel="0" collapsed="false">
      <c r="A74" s="16" t="str">
        <f aca="false">IF(Clients!$A66="","",Clients!$A66)</f>
        <v/>
      </c>
      <c r="B74" s="16" t="str">
        <f aca="false">IF(Clients!$A66="","",Clients!$B66)</f>
        <v/>
      </c>
      <c r="C74" s="18" t="str">
        <f aca="false">IF($A74="","",SUMIF(Commandes!$B$5:$B$2004,$A74,Commandes!$I$5:$I$2004))</f>
        <v/>
      </c>
      <c r="D74" s="16" t="str">
        <f aca="false">IF($A74="","",COUNTIF(Commandes!$B$5:$B$2004,$A74))</f>
        <v/>
      </c>
      <c r="E74" s="22" t="str">
        <f aca="false">IF($A74="","",IF($D74=0,"",_xlfn.MAXIFS(Commandes!$A$5:$A$2004,Commandes!$B$5:$B$2004,$A74)))</f>
        <v/>
      </c>
      <c r="F74" s="23" t="str">
        <f aca="true">IF($E74="","",TODAY()-$E74)</f>
        <v/>
      </c>
      <c r="G74" s="17" t="str">
        <f aca="false">IF($A74="","",IF($D74=0,"Jamais commande",IF($F74&gt;60,"A relancer",IF($F74&gt;30,"A surveiller",""))))</f>
        <v/>
      </c>
    </row>
    <row r="75" customFormat="false" ht="15" hidden="false" customHeight="false" outlineLevel="0" collapsed="false">
      <c r="A75" s="16" t="str">
        <f aca="false">IF(Clients!$A67="","",Clients!$A67)</f>
        <v/>
      </c>
      <c r="B75" s="16" t="str">
        <f aca="false">IF(Clients!$A67="","",Clients!$B67)</f>
        <v/>
      </c>
      <c r="C75" s="18" t="str">
        <f aca="false">IF($A75="","",SUMIF(Commandes!$B$5:$B$2004,$A75,Commandes!$I$5:$I$2004))</f>
        <v/>
      </c>
      <c r="D75" s="16" t="str">
        <f aca="false">IF($A75="","",COUNTIF(Commandes!$B$5:$B$2004,$A75))</f>
        <v/>
      </c>
      <c r="E75" s="22" t="str">
        <f aca="false">IF($A75="","",IF($D75=0,"",_xlfn.MAXIFS(Commandes!$A$5:$A$2004,Commandes!$B$5:$B$2004,$A75)))</f>
        <v/>
      </c>
      <c r="F75" s="23" t="str">
        <f aca="true">IF($E75="","",TODAY()-$E75)</f>
        <v/>
      </c>
      <c r="G75" s="17" t="str">
        <f aca="false">IF($A75="","",IF($D75=0,"Jamais commande",IF($F75&gt;60,"A relancer",IF($F75&gt;30,"A surveiller",""))))</f>
        <v/>
      </c>
    </row>
    <row r="76" customFormat="false" ht="15" hidden="false" customHeight="false" outlineLevel="0" collapsed="false">
      <c r="A76" s="16" t="str">
        <f aca="false">IF(Clients!$A68="","",Clients!$A68)</f>
        <v/>
      </c>
      <c r="B76" s="16" t="str">
        <f aca="false">IF(Clients!$A68="","",Clients!$B68)</f>
        <v/>
      </c>
      <c r="C76" s="18" t="str">
        <f aca="false">IF($A76="","",SUMIF(Commandes!$B$5:$B$2004,$A76,Commandes!$I$5:$I$2004))</f>
        <v/>
      </c>
      <c r="D76" s="16" t="str">
        <f aca="false">IF($A76="","",COUNTIF(Commandes!$B$5:$B$2004,$A76))</f>
        <v/>
      </c>
      <c r="E76" s="22" t="str">
        <f aca="false">IF($A76="","",IF($D76=0,"",_xlfn.MAXIFS(Commandes!$A$5:$A$2004,Commandes!$B$5:$B$2004,$A76)))</f>
        <v/>
      </c>
      <c r="F76" s="23" t="str">
        <f aca="true">IF($E76="","",TODAY()-$E76)</f>
        <v/>
      </c>
      <c r="G76" s="17" t="str">
        <f aca="false">IF($A76="","",IF($D76=0,"Jamais commande",IF($F76&gt;60,"A relancer",IF($F76&gt;30,"A surveiller",""))))</f>
        <v/>
      </c>
    </row>
    <row r="77" customFormat="false" ht="15" hidden="false" customHeight="false" outlineLevel="0" collapsed="false">
      <c r="A77" s="16" t="str">
        <f aca="false">IF(Clients!$A69="","",Clients!$A69)</f>
        <v/>
      </c>
      <c r="B77" s="16" t="str">
        <f aca="false">IF(Clients!$A69="","",Clients!$B69)</f>
        <v/>
      </c>
      <c r="C77" s="18" t="str">
        <f aca="false">IF($A77="","",SUMIF(Commandes!$B$5:$B$2004,$A77,Commandes!$I$5:$I$2004))</f>
        <v/>
      </c>
      <c r="D77" s="16" t="str">
        <f aca="false">IF($A77="","",COUNTIF(Commandes!$B$5:$B$2004,$A77))</f>
        <v/>
      </c>
      <c r="E77" s="22" t="str">
        <f aca="false">IF($A77="","",IF($D77=0,"",_xlfn.MAXIFS(Commandes!$A$5:$A$2004,Commandes!$B$5:$B$2004,$A77)))</f>
        <v/>
      </c>
      <c r="F77" s="23" t="str">
        <f aca="true">IF($E77="","",TODAY()-$E77)</f>
        <v/>
      </c>
      <c r="G77" s="17" t="str">
        <f aca="false">IF($A77="","",IF($D77=0,"Jamais commande",IF($F77&gt;60,"A relancer",IF($F77&gt;30,"A surveiller",""))))</f>
        <v/>
      </c>
    </row>
    <row r="78" customFormat="false" ht="15" hidden="false" customHeight="false" outlineLevel="0" collapsed="false">
      <c r="A78" s="16" t="str">
        <f aca="false">IF(Clients!$A70="","",Clients!$A70)</f>
        <v/>
      </c>
      <c r="B78" s="16" t="str">
        <f aca="false">IF(Clients!$A70="","",Clients!$B70)</f>
        <v/>
      </c>
      <c r="C78" s="18" t="str">
        <f aca="false">IF($A78="","",SUMIF(Commandes!$B$5:$B$2004,$A78,Commandes!$I$5:$I$2004))</f>
        <v/>
      </c>
      <c r="D78" s="16" t="str">
        <f aca="false">IF($A78="","",COUNTIF(Commandes!$B$5:$B$2004,$A78))</f>
        <v/>
      </c>
      <c r="E78" s="22" t="str">
        <f aca="false">IF($A78="","",IF($D78=0,"",_xlfn.MAXIFS(Commandes!$A$5:$A$2004,Commandes!$B$5:$B$2004,$A78)))</f>
        <v/>
      </c>
      <c r="F78" s="23" t="str">
        <f aca="true">IF($E78="","",TODAY()-$E78)</f>
        <v/>
      </c>
      <c r="G78" s="17" t="str">
        <f aca="false">IF($A78="","",IF($D78=0,"Jamais commande",IF($F78&gt;60,"A relancer",IF($F78&gt;30,"A surveiller",""))))</f>
        <v/>
      </c>
    </row>
    <row r="79" customFormat="false" ht="15" hidden="false" customHeight="false" outlineLevel="0" collapsed="false">
      <c r="A79" s="16" t="str">
        <f aca="false">IF(Clients!$A71="","",Clients!$A71)</f>
        <v/>
      </c>
      <c r="B79" s="16" t="str">
        <f aca="false">IF(Clients!$A71="","",Clients!$B71)</f>
        <v/>
      </c>
      <c r="C79" s="18" t="str">
        <f aca="false">IF($A79="","",SUMIF(Commandes!$B$5:$B$2004,$A79,Commandes!$I$5:$I$2004))</f>
        <v/>
      </c>
      <c r="D79" s="16" t="str">
        <f aca="false">IF($A79="","",COUNTIF(Commandes!$B$5:$B$2004,$A79))</f>
        <v/>
      </c>
      <c r="E79" s="22" t="str">
        <f aca="false">IF($A79="","",IF($D79=0,"",_xlfn.MAXIFS(Commandes!$A$5:$A$2004,Commandes!$B$5:$B$2004,$A79)))</f>
        <v/>
      </c>
      <c r="F79" s="23" t="str">
        <f aca="true">IF($E79="","",TODAY()-$E79)</f>
        <v/>
      </c>
      <c r="G79" s="17" t="str">
        <f aca="false">IF($A79="","",IF($D79=0,"Jamais commande",IF($F79&gt;60,"A relancer",IF($F79&gt;30,"A surveiller",""))))</f>
        <v/>
      </c>
    </row>
    <row r="80" customFormat="false" ht="15" hidden="false" customHeight="false" outlineLevel="0" collapsed="false">
      <c r="A80" s="16" t="str">
        <f aca="false">IF(Clients!$A72="","",Clients!$A72)</f>
        <v/>
      </c>
      <c r="B80" s="16" t="str">
        <f aca="false">IF(Clients!$A72="","",Clients!$B72)</f>
        <v/>
      </c>
      <c r="C80" s="18" t="str">
        <f aca="false">IF($A80="","",SUMIF(Commandes!$B$5:$B$2004,$A80,Commandes!$I$5:$I$2004))</f>
        <v/>
      </c>
      <c r="D80" s="16" t="str">
        <f aca="false">IF($A80="","",COUNTIF(Commandes!$B$5:$B$2004,$A80))</f>
        <v/>
      </c>
      <c r="E80" s="22" t="str">
        <f aca="false">IF($A80="","",IF($D80=0,"",_xlfn.MAXIFS(Commandes!$A$5:$A$2004,Commandes!$B$5:$B$2004,$A80)))</f>
        <v/>
      </c>
      <c r="F80" s="23" t="str">
        <f aca="true">IF($E80="","",TODAY()-$E80)</f>
        <v/>
      </c>
      <c r="G80" s="17" t="str">
        <f aca="false">IF($A80="","",IF($D80=0,"Jamais commande",IF($F80&gt;60,"A relancer",IF($F80&gt;30,"A surveiller",""))))</f>
        <v/>
      </c>
    </row>
    <row r="81" customFormat="false" ht="15" hidden="false" customHeight="false" outlineLevel="0" collapsed="false">
      <c r="A81" s="16" t="str">
        <f aca="false">IF(Clients!$A73="","",Clients!$A73)</f>
        <v/>
      </c>
      <c r="B81" s="16" t="str">
        <f aca="false">IF(Clients!$A73="","",Clients!$B73)</f>
        <v/>
      </c>
      <c r="C81" s="18" t="str">
        <f aca="false">IF($A81="","",SUMIF(Commandes!$B$5:$B$2004,$A81,Commandes!$I$5:$I$2004))</f>
        <v/>
      </c>
      <c r="D81" s="16" t="str">
        <f aca="false">IF($A81="","",COUNTIF(Commandes!$B$5:$B$2004,$A81))</f>
        <v/>
      </c>
      <c r="E81" s="22" t="str">
        <f aca="false">IF($A81="","",IF($D81=0,"",_xlfn.MAXIFS(Commandes!$A$5:$A$2004,Commandes!$B$5:$B$2004,$A81)))</f>
        <v/>
      </c>
      <c r="F81" s="23" t="str">
        <f aca="true">IF($E81="","",TODAY()-$E81)</f>
        <v/>
      </c>
      <c r="G81" s="17" t="str">
        <f aca="false">IF($A81="","",IF($D81=0,"Jamais commande",IF($F81&gt;60,"A relancer",IF($F81&gt;30,"A surveiller",""))))</f>
        <v/>
      </c>
    </row>
    <row r="82" customFormat="false" ht="15" hidden="false" customHeight="false" outlineLevel="0" collapsed="false">
      <c r="A82" s="16" t="str">
        <f aca="false">IF(Clients!$A74="","",Clients!$A74)</f>
        <v/>
      </c>
      <c r="B82" s="16" t="str">
        <f aca="false">IF(Clients!$A74="","",Clients!$B74)</f>
        <v/>
      </c>
      <c r="C82" s="18" t="str">
        <f aca="false">IF($A82="","",SUMIF(Commandes!$B$5:$B$2004,$A82,Commandes!$I$5:$I$2004))</f>
        <v/>
      </c>
      <c r="D82" s="16" t="str">
        <f aca="false">IF($A82="","",COUNTIF(Commandes!$B$5:$B$2004,$A82))</f>
        <v/>
      </c>
      <c r="E82" s="22" t="str">
        <f aca="false">IF($A82="","",IF($D82=0,"",_xlfn.MAXIFS(Commandes!$A$5:$A$2004,Commandes!$B$5:$B$2004,$A82)))</f>
        <v/>
      </c>
      <c r="F82" s="23" t="str">
        <f aca="true">IF($E82="","",TODAY()-$E82)</f>
        <v/>
      </c>
      <c r="G82" s="17" t="str">
        <f aca="false">IF($A82="","",IF($D82=0,"Jamais commande",IF($F82&gt;60,"A relancer",IF($F82&gt;30,"A surveiller",""))))</f>
        <v/>
      </c>
    </row>
    <row r="83" customFormat="false" ht="15" hidden="false" customHeight="false" outlineLevel="0" collapsed="false">
      <c r="A83" s="16" t="str">
        <f aca="false">IF(Clients!$A75="","",Clients!$A75)</f>
        <v/>
      </c>
      <c r="B83" s="16" t="str">
        <f aca="false">IF(Clients!$A75="","",Clients!$B75)</f>
        <v/>
      </c>
      <c r="C83" s="18" t="str">
        <f aca="false">IF($A83="","",SUMIF(Commandes!$B$5:$B$2004,$A83,Commandes!$I$5:$I$2004))</f>
        <v/>
      </c>
      <c r="D83" s="16" t="str">
        <f aca="false">IF($A83="","",COUNTIF(Commandes!$B$5:$B$2004,$A83))</f>
        <v/>
      </c>
      <c r="E83" s="22" t="str">
        <f aca="false">IF($A83="","",IF($D83=0,"",_xlfn.MAXIFS(Commandes!$A$5:$A$2004,Commandes!$B$5:$B$2004,$A83)))</f>
        <v/>
      </c>
      <c r="F83" s="23" t="str">
        <f aca="true">IF($E83="","",TODAY()-$E83)</f>
        <v/>
      </c>
      <c r="G83" s="17" t="str">
        <f aca="false">IF($A83="","",IF($D83=0,"Jamais commande",IF($F83&gt;60,"A relancer",IF($F83&gt;30,"A surveiller",""))))</f>
        <v/>
      </c>
    </row>
    <row r="84" customFormat="false" ht="15" hidden="false" customHeight="false" outlineLevel="0" collapsed="false">
      <c r="A84" s="16" t="str">
        <f aca="false">IF(Clients!$A76="","",Clients!$A76)</f>
        <v/>
      </c>
      <c r="B84" s="16" t="str">
        <f aca="false">IF(Clients!$A76="","",Clients!$B76)</f>
        <v/>
      </c>
      <c r="C84" s="18" t="str">
        <f aca="false">IF($A84="","",SUMIF(Commandes!$B$5:$B$2004,$A84,Commandes!$I$5:$I$2004))</f>
        <v/>
      </c>
      <c r="D84" s="16" t="str">
        <f aca="false">IF($A84="","",COUNTIF(Commandes!$B$5:$B$2004,$A84))</f>
        <v/>
      </c>
      <c r="E84" s="22" t="str">
        <f aca="false">IF($A84="","",IF($D84=0,"",_xlfn.MAXIFS(Commandes!$A$5:$A$2004,Commandes!$B$5:$B$2004,$A84)))</f>
        <v/>
      </c>
      <c r="F84" s="23" t="str">
        <f aca="true">IF($E84="","",TODAY()-$E84)</f>
        <v/>
      </c>
      <c r="G84" s="17" t="str">
        <f aca="false">IF($A84="","",IF($D84=0,"Jamais commande",IF($F84&gt;60,"A relancer",IF($F84&gt;30,"A surveiller",""))))</f>
        <v/>
      </c>
    </row>
    <row r="85" customFormat="false" ht="15" hidden="false" customHeight="false" outlineLevel="0" collapsed="false">
      <c r="A85" s="16" t="str">
        <f aca="false">IF(Clients!$A77="","",Clients!$A77)</f>
        <v/>
      </c>
      <c r="B85" s="16" t="str">
        <f aca="false">IF(Clients!$A77="","",Clients!$B77)</f>
        <v/>
      </c>
      <c r="C85" s="18" t="str">
        <f aca="false">IF($A85="","",SUMIF(Commandes!$B$5:$B$2004,$A85,Commandes!$I$5:$I$2004))</f>
        <v/>
      </c>
      <c r="D85" s="16" t="str">
        <f aca="false">IF($A85="","",COUNTIF(Commandes!$B$5:$B$2004,$A85))</f>
        <v/>
      </c>
      <c r="E85" s="22" t="str">
        <f aca="false">IF($A85="","",IF($D85=0,"",_xlfn.MAXIFS(Commandes!$A$5:$A$2004,Commandes!$B$5:$B$2004,$A85)))</f>
        <v/>
      </c>
      <c r="F85" s="23" t="str">
        <f aca="true">IF($E85="","",TODAY()-$E85)</f>
        <v/>
      </c>
      <c r="G85" s="17" t="str">
        <f aca="false">IF($A85="","",IF($D85=0,"Jamais commande",IF($F85&gt;60,"A relancer",IF($F85&gt;30,"A surveiller",""))))</f>
        <v/>
      </c>
    </row>
    <row r="86" customFormat="false" ht="15" hidden="false" customHeight="false" outlineLevel="0" collapsed="false">
      <c r="A86" s="16" t="str">
        <f aca="false">IF(Clients!$A78="","",Clients!$A78)</f>
        <v/>
      </c>
      <c r="B86" s="16" t="str">
        <f aca="false">IF(Clients!$A78="","",Clients!$B78)</f>
        <v/>
      </c>
      <c r="C86" s="18" t="str">
        <f aca="false">IF($A86="","",SUMIF(Commandes!$B$5:$B$2004,$A86,Commandes!$I$5:$I$2004))</f>
        <v/>
      </c>
      <c r="D86" s="16" t="str">
        <f aca="false">IF($A86="","",COUNTIF(Commandes!$B$5:$B$2004,$A86))</f>
        <v/>
      </c>
      <c r="E86" s="22" t="str">
        <f aca="false">IF($A86="","",IF($D86=0,"",_xlfn.MAXIFS(Commandes!$A$5:$A$2004,Commandes!$B$5:$B$2004,$A86)))</f>
        <v/>
      </c>
      <c r="F86" s="23" t="str">
        <f aca="true">IF($E86="","",TODAY()-$E86)</f>
        <v/>
      </c>
      <c r="G86" s="17" t="str">
        <f aca="false">IF($A86="","",IF($D86=0,"Jamais commande",IF($F86&gt;60,"A relancer",IF($F86&gt;30,"A surveiller",""))))</f>
        <v/>
      </c>
    </row>
    <row r="87" customFormat="false" ht="15" hidden="false" customHeight="false" outlineLevel="0" collapsed="false">
      <c r="A87" s="16" t="str">
        <f aca="false">IF(Clients!$A79="","",Clients!$A79)</f>
        <v/>
      </c>
      <c r="B87" s="16" t="str">
        <f aca="false">IF(Clients!$A79="","",Clients!$B79)</f>
        <v/>
      </c>
      <c r="C87" s="18" t="str">
        <f aca="false">IF($A87="","",SUMIF(Commandes!$B$5:$B$2004,$A87,Commandes!$I$5:$I$2004))</f>
        <v/>
      </c>
      <c r="D87" s="16" t="str">
        <f aca="false">IF($A87="","",COUNTIF(Commandes!$B$5:$B$2004,$A87))</f>
        <v/>
      </c>
      <c r="E87" s="22" t="str">
        <f aca="false">IF($A87="","",IF($D87=0,"",_xlfn.MAXIFS(Commandes!$A$5:$A$2004,Commandes!$B$5:$B$2004,$A87)))</f>
        <v/>
      </c>
      <c r="F87" s="23" t="str">
        <f aca="true">IF($E87="","",TODAY()-$E87)</f>
        <v/>
      </c>
      <c r="G87" s="17" t="str">
        <f aca="false">IF($A87="","",IF($D87=0,"Jamais commande",IF($F87&gt;60,"A relancer",IF($F87&gt;30,"A surveiller",""))))</f>
        <v/>
      </c>
    </row>
    <row r="88" customFormat="false" ht="15" hidden="false" customHeight="false" outlineLevel="0" collapsed="false">
      <c r="A88" s="16" t="str">
        <f aca="false">IF(Clients!$A80="","",Clients!$A80)</f>
        <v/>
      </c>
      <c r="B88" s="16" t="str">
        <f aca="false">IF(Clients!$A80="","",Clients!$B80)</f>
        <v/>
      </c>
      <c r="C88" s="18" t="str">
        <f aca="false">IF($A88="","",SUMIF(Commandes!$B$5:$B$2004,$A88,Commandes!$I$5:$I$2004))</f>
        <v/>
      </c>
      <c r="D88" s="16" t="str">
        <f aca="false">IF($A88="","",COUNTIF(Commandes!$B$5:$B$2004,$A88))</f>
        <v/>
      </c>
      <c r="E88" s="22" t="str">
        <f aca="false">IF($A88="","",IF($D88=0,"",_xlfn.MAXIFS(Commandes!$A$5:$A$2004,Commandes!$B$5:$B$2004,$A88)))</f>
        <v/>
      </c>
      <c r="F88" s="23" t="str">
        <f aca="true">IF($E88="","",TODAY()-$E88)</f>
        <v/>
      </c>
      <c r="G88" s="17" t="str">
        <f aca="false">IF($A88="","",IF($D88=0,"Jamais commande",IF($F88&gt;60,"A relancer",IF($F88&gt;30,"A surveiller",""))))</f>
        <v/>
      </c>
    </row>
    <row r="89" customFormat="false" ht="15" hidden="false" customHeight="false" outlineLevel="0" collapsed="false">
      <c r="A89" s="16" t="str">
        <f aca="false">IF(Clients!$A81="","",Clients!$A81)</f>
        <v/>
      </c>
      <c r="B89" s="16" t="str">
        <f aca="false">IF(Clients!$A81="","",Clients!$B81)</f>
        <v/>
      </c>
      <c r="C89" s="18" t="str">
        <f aca="false">IF($A89="","",SUMIF(Commandes!$B$5:$B$2004,$A89,Commandes!$I$5:$I$2004))</f>
        <v/>
      </c>
      <c r="D89" s="16" t="str">
        <f aca="false">IF($A89="","",COUNTIF(Commandes!$B$5:$B$2004,$A89))</f>
        <v/>
      </c>
      <c r="E89" s="22" t="str">
        <f aca="false">IF($A89="","",IF($D89=0,"",_xlfn.MAXIFS(Commandes!$A$5:$A$2004,Commandes!$B$5:$B$2004,$A89)))</f>
        <v/>
      </c>
      <c r="F89" s="23" t="str">
        <f aca="true">IF($E89="","",TODAY()-$E89)</f>
        <v/>
      </c>
      <c r="G89" s="17" t="str">
        <f aca="false">IF($A89="","",IF($D89=0,"Jamais commande",IF($F89&gt;60,"A relancer",IF($F89&gt;30,"A surveiller",""))))</f>
        <v/>
      </c>
    </row>
    <row r="90" customFormat="false" ht="15" hidden="false" customHeight="false" outlineLevel="0" collapsed="false">
      <c r="A90" s="16" t="str">
        <f aca="false">IF(Clients!$A82="","",Clients!$A82)</f>
        <v/>
      </c>
      <c r="B90" s="16" t="str">
        <f aca="false">IF(Clients!$A82="","",Clients!$B82)</f>
        <v/>
      </c>
      <c r="C90" s="18" t="str">
        <f aca="false">IF($A90="","",SUMIF(Commandes!$B$5:$B$2004,$A90,Commandes!$I$5:$I$2004))</f>
        <v/>
      </c>
      <c r="D90" s="16" t="str">
        <f aca="false">IF($A90="","",COUNTIF(Commandes!$B$5:$B$2004,$A90))</f>
        <v/>
      </c>
      <c r="E90" s="22" t="str">
        <f aca="false">IF($A90="","",IF($D90=0,"",_xlfn.MAXIFS(Commandes!$A$5:$A$2004,Commandes!$B$5:$B$2004,$A90)))</f>
        <v/>
      </c>
      <c r="F90" s="23" t="str">
        <f aca="true">IF($E90="","",TODAY()-$E90)</f>
        <v/>
      </c>
      <c r="G90" s="17" t="str">
        <f aca="false">IF($A90="","",IF($D90=0,"Jamais commande",IF($F90&gt;60,"A relancer",IF($F90&gt;30,"A surveiller",""))))</f>
        <v/>
      </c>
    </row>
    <row r="91" customFormat="false" ht="15" hidden="false" customHeight="false" outlineLevel="0" collapsed="false">
      <c r="A91" s="16" t="str">
        <f aca="false">IF(Clients!$A83="","",Clients!$A83)</f>
        <v/>
      </c>
      <c r="B91" s="16" t="str">
        <f aca="false">IF(Clients!$A83="","",Clients!$B83)</f>
        <v/>
      </c>
      <c r="C91" s="18" t="str">
        <f aca="false">IF($A91="","",SUMIF(Commandes!$B$5:$B$2004,$A91,Commandes!$I$5:$I$2004))</f>
        <v/>
      </c>
      <c r="D91" s="16" t="str">
        <f aca="false">IF($A91="","",COUNTIF(Commandes!$B$5:$B$2004,$A91))</f>
        <v/>
      </c>
      <c r="E91" s="22" t="str">
        <f aca="false">IF($A91="","",IF($D91=0,"",_xlfn.MAXIFS(Commandes!$A$5:$A$2004,Commandes!$B$5:$B$2004,$A91)))</f>
        <v/>
      </c>
      <c r="F91" s="23" t="str">
        <f aca="true">IF($E91="","",TODAY()-$E91)</f>
        <v/>
      </c>
      <c r="G91" s="17" t="str">
        <f aca="false">IF($A91="","",IF($D91=0,"Jamais commande",IF($F91&gt;60,"A relancer",IF($F91&gt;30,"A surveiller",""))))</f>
        <v/>
      </c>
    </row>
    <row r="92" customFormat="false" ht="15" hidden="false" customHeight="false" outlineLevel="0" collapsed="false">
      <c r="A92" s="16" t="str">
        <f aca="false">IF(Clients!$A84="","",Clients!$A84)</f>
        <v/>
      </c>
      <c r="B92" s="16" t="str">
        <f aca="false">IF(Clients!$A84="","",Clients!$B84)</f>
        <v/>
      </c>
      <c r="C92" s="18" t="str">
        <f aca="false">IF($A92="","",SUMIF(Commandes!$B$5:$B$2004,$A92,Commandes!$I$5:$I$2004))</f>
        <v/>
      </c>
      <c r="D92" s="16" t="str">
        <f aca="false">IF($A92="","",COUNTIF(Commandes!$B$5:$B$2004,$A92))</f>
        <v/>
      </c>
      <c r="E92" s="22" t="str">
        <f aca="false">IF($A92="","",IF($D92=0,"",_xlfn.MAXIFS(Commandes!$A$5:$A$2004,Commandes!$B$5:$B$2004,$A92)))</f>
        <v/>
      </c>
      <c r="F92" s="23" t="str">
        <f aca="true">IF($E92="","",TODAY()-$E92)</f>
        <v/>
      </c>
      <c r="G92" s="17" t="str">
        <f aca="false">IF($A92="","",IF($D92=0,"Jamais commande",IF($F92&gt;60,"A relancer",IF($F92&gt;30,"A surveiller",""))))</f>
        <v/>
      </c>
    </row>
    <row r="93" customFormat="false" ht="15" hidden="false" customHeight="false" outlineLevel="0" collapsed="false">
      <c r="A93" s="16" t="str">
        <f aca="false">IF(Clients!$A85="","",Clients!$A85)</f>
        <v/>
      </c>
      <c r="B93" s="16" t="str">
        <f aca="false">IF(Clients!$A85="","",Clients!$B85)</f>
        <v/>
      </c>
      <c r="C93" s="18" t="str">
        <f aca="false">IF($A93="","",SUMIF(Commandes!$B$5:$B$2004,$A93,Commandes!$I$5:$I$2004))</f>
        <v/>
      </c>
      <c r="D93" s="16" t="str">
        <f aca="false">IF($A93="","",COUNTIF(Commandes!$B$5:$B$2004,$A93))</f>
        <v/>
      </c>
      <c r="E93" s="22" t="str">
        <f aca="false">IF($A93="","",IF($D93=0,"",_xlfn.MAXIFS(Commandes!$A$5:$A$2004,Commandes!$B$5:$B$2004,$A93)))</f>
        <v/>
      </c>
      <c r="F93" s="23" t="str">
        <f aca="true">IF($E93="","",TODAY()-$E93)</f>
        <v/>
      </c>
      <c r="G93" s="17" t="str">
        <f aca="false">IF($A93="","",IF($D93=0,"Jamais commande",IF($F93&gt;60,"A relancer",IF($F93&gt;30,"A surveiller",""))))</f>
        <v/>
      </c>
    </row>
    <row r="94" customFormat="false" ht="15" hidden="false" customHeight="false" outlineLevel="0" collapsed="false">
      <c r="A94" s="16" t="str">
        <f aca="false">IF(Clients!$A86="","",Clients!$A86)</f>
        <v/>
      </c>
      <c r="B94" s="16" t="str">
        <f aca="false">IF(Clients!$A86="","",Clients!$B86)</f>
        <v/>
      </c>
      <c r="C94" s="18" t="str">
        <f aca="false">IF($A94="","",SUMIF(Commandes!$B$5:$B$2004,$A94,Commandes!$I$5:$I$2004))</f>
        <v/>
      </c>
      <c r="D94" s="16" t="str">
        <f aca="false">IF($A94="","",COUNTIF(Commandes!$B$5:$B$2004,$A94))</f>
        <v/>
      </c>
      <c r="E94" s="22" t="str">
        <f aca="false">IF($A94="","",IF($D94=0,"",_xlfn.MAXIFS(Commandes!$A$5:$A$2004,Commandes!$B$5:$B$2004,$A94)))</f>
        <v/>
      </c>
      <c r="F94" s="23" t="str">
        <f aca="true">IF($E94="","",TODAY()-$E94)</f>
        <v/>
      </c>
      <c r="G94" s="17" t="str">
        <f aca="false">IF($A94="","",IF($D94=0,"Jamais commande",IF($F94&gt;60,"A relancer",IF($F94&gt;30,"A surveiller",""))))</f>
        <v/>
      </c>
    </row>
    <row r="95" customFormat="false" ht="15" hidden="false" customHeight="false" outlineLevel="0" collapsed="false">
      <c r="A95" s="16" t="str">
        <f aca="false">IF(Clients!$A87="","",Clients!$A87)</f>
        <v/>
      </c>
      <c r="B95" s="16" t="str">
        <f aca="false">IF(Clients!$A87="","",Clients!$B87)</f>
        <v/>
      </c>
      <c r="C95" s="18" t="str">
        <f aca="false">IF($A95="","",SUMIF(Commandes!$B$5:$B$2004,$A95,Commandes!$I$5:$I$2004))</f>
        <v/>
      </c>
      <c r="D95" s="16" t="str">
        <f aca="false">IF($A95="","",COUNTIF(Commandes!$B$5:$B$2004,$A95))</f>
        <v/>
      </c>
      <c r="E95" s="22" t="str">
        <f aca="false">IF($A95="","",IF($D95=0,"",_xlfn.MAXIFS(Commandes!$A$5:$A$2004,Commandes!$B$5:$B$2004,$A95)))</f>
        <v/>
      </c>
      <c r="F95" s="23" t="str">
        <f aca="true">IF($E95="","",TODAY()-$E95)</f>
        <v/>
      </c>
      <c r="G95" s="17" t="str">
        <f aca="false">IF($A95="","",IF($D95=0,"Jamais commande",IF($F95&gt;60,"A relancer",IF($F95&gt;30,"A surveiller",""))))</f>
        <v/>
      </c>
    </row>
    <row r="96" customFormat="false" ht="15" hidden="false" customHeight="false" outlineLevel="0" collapsed="false">
      <c r="A96" s="16" t="str">
        <f aca="false">IF(Clients!$A88="","",Clients!$A88)</f>
        <v/>
      </c>
      <c r="B96" s="16" t="str">
        <f aca="false">IF(Clients!$A88="","",Clients!$B88)</f>
        <v/>
      </c>
      <c r="C96" s="18" t="str">
        <f aca="false">IF($A96="","",SUMIF(Commandes!$B$5:$B$2004,$A96,Commandes!$I$5:$I$2004))</f>
        <v/>
      </c>
      <c r="D96" s="16" t="str">
        <f aca="false">IF($A96="","",COUNTIF(Commandes!$B$5:$B$2004,$A96))</f>
        <v/>
      </c>
      <c r="E96" s="22" t="str">
        <f aca="false">IF($A96="","",IF($D96=0,"",_xlfn.MAXIFS(Commandes!$A$5:$A$2004,Commandes!$B$5:$B$2004,$A96)))</f>
        <v/>
      </c>
      <c r="F96" s="23" t="str">
        <f aca="true">IF($E96="","",TODAY()-$E96)</f>
        <v/>
      </c>
      <c r="G96" s="17" t="str">
        <f aca="false">IF($A96="","",IF($D96=0,"Jamais commande",IF($F96&gt;60,"A relancer",IF($F96&gt;30,"A surveiller",""))))</f>
        <v/>
      </c>
    </row>
    <row r="97" customFormat="false" ht="15" hidden="false" customHeight="false" outlineLevel="0" collapsed="false">
      <c r="A97" s="16" t="str">
        <f aca="false">IF(Clients!$A89="","",Clients!$A89)</f>
        <v/>
      </c>
      <c r="B97" s="16" t="str">
        <f aca="false">IF(Clients!$A89="","",Clients!$B89)</f>
        <v/>
      </c>
      <c r="C97" s="18" t="str">
        <f aca="false">IF($A97="","",SUMIF(Commandes!$B$5:$B$2004,$A97,Commandes!$I$5:$I$2004))</f>
        <v/>
      </c>
      <c r="D97" s="16" t="str">
        <f aca="false">IF($A97="","",COUNTIF(Commandes!$B$5:$B$2004,$A97))</f>
        <v/>
      </c>
      <c r="E97" s="22" t="str">
        <f aca="false">IF($A97="","",IF($D97=0,"",_xlfn.MAXIFS(Commandes!$A$5:$A$2004,Commandes!$B$5:$B$2004,$A97)))</f>
        <v/>
      </c>
      <c r="F97" s="23" t="str">
        <f aca="true">IF($E97="","",TODAY()-$E97)</f>
        <v/>
      </c>
      <c r="G97" s="17" t="str">
        <f aca="false">IF($A97="","",IF($D97=0,"Jamais commande",IF($F97&gt;60,"A relancer",IF($F97&gt;30,"A surveiller",""))))</f>
        <v/>
      </c>
    </row>
    <row r="98" customFormat="false" ht="15" hidden="false" customHeight="false" outlineLevel="0" collapsed="false">
      <c r="A98" s="16" t="str">
        <f aca="false">IF(Clients!$A90="","",Clients!$A90)</f>
        <v/>
      </c>
      <c r="B98" s="16" t="str">
        <f aca="false">IF(Clients!$A90="","",Clients!$B90)</f>
        <v/>
      </c>
      <c r="C98" s="18" t="str">
        <f aca="false">IF($A98="","",SUMIF(Commandes!$B$5:$B$2004,$A98,Commandes!$I$5:$I$2004))</f>
        <v/>
      </c>
      <c r="D98" s="16" t="str">
        <f aca="false">IF($A98="","",COUNTIF(Commandes!$B$5:$B$2004,$A98))</f>
        <v/>
      </c>
      <c r="E98" s="22" t="str">
        <f aca="false">IF($A98="","",IF($D98=0,"",_xlfn.MAXIFS(Commandes!$A$5:$A$2004,Commandes!$B$5:$B$2004,$A98)))</f>
        <v/>
      </c>
      <c r="F98" s="23" t="str">
        <f aca="true">IF($E98="","",TODAY()-$E98)</f>
        <v/>
      </c>
      <c r="G98" s="17" t="str">
        <f aca="false">IF($A98="","",IF($D98=0,"Jamais commande",IF($F98&gt;60,"A relancer",IF($F98&gt;30,"A surveiller",""))))</f>
        <v/>
      </c>
    </row>
    <row r="99" customFormat="false" ht="15" hidden="false" customHeight="false" outlineLevel="0" collapsed="false">
      <c r="A99" s="16" t="str">
        <f aca="false">IF(Clients!$A91="","",Clients!$A91)</f>
        <v/>
      </c>
      <c r="B99" s="16" t="str">
        <f aca="false">IF(Clients!$A91="","",Clients!$B91)</f>
        <v/>
      </c>
      <c r="C99" s="18" t="str">
        <f aca="false">IF($A99="","",SUMIF(Commandes!$B$5:$B$2004,$A99,Commandes!$I$5:$I$2004))</f>
        <v/>
      </c>
      <c r="D99" s="16" t="str">
        <f aca="false">IF($A99="","",COUNTIF(Commandes!$B$5:$B$2004,$A99))</f>
        <v/>
      </c>
      <c r="E99" s="22" t="str">
        <f aca="false">IF($A99="","",IF($D99=0,"",_xlfn.MAXIFS(Commandes!$A$5:$A$2004,Commandes!$B$5:$B$2004,$A99)))</f>
        <v/>
      </c>
      <c r="F99" s="23" t="str">
        <f aca="true">IF($E99="","",TODAY()-$E99)</f>
        <v/>
      </c>
      <c r="G99" s="17" t="str">
        <f aca="false">IF($A99="","",IF($D99=0,"Jamais commande",IF($F99&gt;60,"A relancer",IF($F99&gt;30,"A surveiller",""))))</f>
        <v/>
      </c>
    </row>
    <row r="100" customFormat="false" ht="15" hidden="false" customHeight="false" outlineLevel="0" collapsed="false">
      <c r="A100" s="16" t="str">
        <f aca="false">IF(Clients!$A92="","",Clients!$A92)</f>
        <v/>
      </c>
      <c r="B100" s="16" t="str">
        <f aca="false">IF(Clients!$A92="","",Clients!$B92)</f>
        <v/>
      </c>
      <c r="C100" s="18" t="str">
        <f aca="false">IF($A100="","",SUMIF(Commandes!$B$5:$B$2004,$A100,Commandes!$I$5:$I$2004))</f>
        <v/>
      </c>
      <c r="D100" s="16" t="str">
        <f aca="false">IF($A100="","",COUNTIF(Commandes!$B$5:$B$2004,$A100))</f>
        <v/>
      </c>
      <c r="E100" s="22" t="str">
        <f aca="false">IF($A100="","",IF($D100=0,"",_xlfn.MAXIFS(Commandes!$A$5:$A$2004,Commandes!$B$5:$B$2004,$A100)))</f>
        <v/>
      </c>
      <c r="F100" s="23" t="str">
        <f aca="true">IF($E100="","",TODAY()-$E100)</f>
        <v/>
      </c>
      <c r="G100" s="17" t="str">
        <f aca="false">IF($A100="","",IF($D100=0,"Jamais commande",IF($F100&gt;60,"A relancer",IF($F100&gt;30,"A surveiller",""))))</f>
        <v/>
      </c>
    </row>
    <row r="101" customFormat="false" ht="15" hidden="false" customHeight="false" outlineLevel="0" collapsed="false">
      <c r="A101" s="16" t="str">
        <f aca="false">IF(Clients!$A93="","",Clients!$A93)</f>
        <v/>
      </c>
      <c r="B101" s="16" t="str">
        <f aca="false">IF(Clients!$A93="","",Clients!$B93)</f>
        <v/>
      </c>
      <c r="C101" s="18" t="str">
        <f aca="false">IF($A101="","",SUMIF(Commandes!$B$5:$B$2004,$A101,Commandes!$I$5:$I$2004))</f>
        <v/>
      </c>
      <c r="D101" s="16" t="str">
        <f aca="false">IF($A101="","",COUNTIF(Commandes!$B$5:$B$2004,$A101))</f>
        <v/>
      </c>
      <c r="E101" s="22" t="str">
        <f aca="false">IF($A101="","",IF($D101=0,"",_xlfn.MAXIFS(Commandes!$A$5:$A$2004,Commandes!$B$5:$B$2004,$A101)))</f>
        <v/>
      </c>
      <c r="F101" s="23" t="str">
        <f aca="true">IF($E101="","",TODAY()-$E101)</f>
        <v/>
      </c>
      <c r="G101" s="17" t="str">
        <f aca="false">IF($A101="","",IF($D101=0,"Jamais commande",IF($F101&gt;60,"A relancer",IF($F101&gt;30,"A surveiller",""))))</f>
        <v/>
      </c>
    </row>
    <row r="102" customFormat="false" ht="15" hidden="false" customHeight="false" outlineLevel="0" collapsed="false">
      <c r="A102" s="16" t="str">
        <f aca="false">IF(Clients!$A94="","",Clients!$A94)</f>
        <v/>
      </c>
      <c r="B102" s="16" t="str">
        <f aca="false">IF(Clients!$A94="","",Clients!$B94)</f>
        <v/>
      </c>
      <c r="C102" s="18" t="str">
        <f aca="false">IF($A102="","",SUMIF(Commandes!$B$5:$B$2004,$A102,Commandes!$I$5:$I$2004))</f>
        <v/>
      </c>
      <c r="D102" s="16" t="str">
        <f aca="false">IF($A102="","",COUNTIF(Commandes!$B$5:$B$2004,$A102))</f>
        <v/>
      </c>
      <c r="E102" s="22" t="str">
        <f aca="false">IF($A102="","",IF($D102=0,"",_xlfn.MAXIFS(Commandes!$A$5:$A$2004,Commandes!$B$5:$B$2004,$A102)))</f>
        <v/>
      </c>
      <c r="F102" s="23" t="str">
        <f aca="true">IF($E102="","",TODAY()-$E102)</f>
        <v/>
      </c>
      <c r="G102" s="17" t="str">
        <f aca="false">IF($A102="","",IF($D102=0,"Jamais commande",IF($F102&gt;60,"A relancer",IF($F102&gt;30,"A surveiller",""))))</f>
        <v/>
      </c>
    </row>
    <row r="103" customFormat="false" ht="15" hidden="false" customHeight="false" outlineLevel="0" collapsed="false">
      <c r="A103" s="16" t="str">
        <f aca="false">IF(Clients!$A95="","",Clients!$A95)</f>
        <v/>
      </c>
      <c r="B103" s="16" t="str">
        <f aca="false">IF(Clients!$A95="","",Clients!$B95)</f>
        <v/>
      </c>
      <c r="C103" s="18" t="str">
        <f aca="false">IF($A103="","",SUMIF(Commandes!$B$5:$B$2004,$A103,Commandes!$I$5:$I$2004))</f>
        <v/>
      </c>
      <c r="D103" s="16" t="str">
        <f aca="false">IF($A103="","",COUNTIF(Commandes!$B$5:$B$2004,$A103))</f>
        <v/>
      </c>
      <c r="E103" s="22" t="str">
        <f aca="false">IF($A103="","",IF($D103=0,"",_xlfn.MAXIFS(Commandes!$A$5:$A$2004,Commandes!$B$5:$B$2004,$A103)))</f>
        <v/>
      </c>
      <c r="F103" s="23" t="str">
        <f aca="true">IF($E103="","",TODAY()-$E103)</f>
        <v/>
      </c>
      <c r="G103" s="17" t="str">
        <f aca="false">IF($A103="","",IF($D103=0,"Jamais commande",IF($F103&gt;60,"A relancer",IF($F103&gt;30,"A surveiller",""))))</f>
        <v/>
      </c>
    </row>
    <row r="104" customFormat="false" ht="15" hidden="false" customHeight="false" outlineLevel="0" collapsed="false">
      <c r="A104" s="16" t="str">
        <f aca="false">IF(Clients!$A96="","",Clients!$A96)</f>
        <v/>
      </c>
      <c r="B104" s="16" t="str">
        <f aca="false">IF(Clients!$A96="","",Clients!$B96)</f>
        <v/>
      </c>
      <c r="C104" s="18" t="str">
        <f aca="false">IF($A104="","",SUMIF(Commandes!$B$5:$B$2004,$A104,Commandes!$I$5:$I$2004))</f>
        <v/>
      </c>
      <c r="D104" s="16" t="str">
        <f aca="false">IF($A104="","",COUNTIF(Commandes!$B$5:$B$2004,$A104))</f>
        <v/>
      </c>
      <c r="E104" s="22" t="str">
        <f aca="false">IF($A104="","",IF($D104=0,"",_xlfn.MAXIFS(Commandes!$A$5:$A$2004,Commandes!$B$5:$B$2004,$A104)))</f>
        <v/>
      </c>
      <c r="F104" s="23" t="str">
        <f aca="true">IF($E104="","",TODAY()-$E104)</f>
        <v/>
      </c>
      <c r="G104" s="17" t="str">
        <f aca="false">IF($A104="","",IF($D104=0,"Jamais commande",IF($F104&gt;60,"A relancer",IF($F104&gt;30,"A surveiller",""))))</f>
        <v/>
      </c>
    </row>
    <row r="105" customFormat="false" ht="15" hidden="false" customHeight="false" outlineLevel="0" collapsed="false">
      <c r="A105" s="16" t="str">
        <f aca="false">IF(Clients!$A97="","",Clients!$A97)</f>
        <v/>
      </c>
      <c r="B105" s="16" t="str">
        <f aca="false">IF(Clients!$A97="","",Clients!$B97)</f>
        <v/>
      </c>
      <c r="C105" s="18" t="str">
        <f aca="false">IF($A105="","",SUMIF(Commandes!$B$5:$B$2004,$A105,Commandes!$I$5:$I$2004))</f>
        <v/>
      </c>
      <c r="D105" s="16" t="str">
        <f aca="false">IF($A105="","",COUNTIF(Commandes!$B$5:$B$2004,$A105))</f>
        <v/>
      </c>
      <c r="E105" s="22" t="str">
        <f aca="false">IF($A105="","",IF($D105=0,"",_xlfn.MAXIFS(Commandes!$A$5:$A$2004,Commandes!$B$5:$B$2004,$A105)))</f>
        <v/>
      </c>
      <c r="F105" s="23" t="str">
        <f aca="true">IF($E105="","",TODAY()-$E105)</f>
        <v/>
      </c>
      <c r="G105" s="17" t="str">
        <f aca="false">IF($A105="","",IF($D105=0,"Jamais commande",IF($F105&gt;60,"A relancer",IF($F105&gt;30,"A surveiller",""))))</f>
        <v/>
      </c>
    </row>
    <row r="106" customFormat="false" ht="15" hidden="false" customHeight="false" outlineLevel="0" collapsed="false">
      <c r="A106" s="16" t="str">
        <f aca="false">IF(Clients!$A98="","",Clients!$A98)</f>
        <v/>
      </c>
      <c r="B106" s="16" t="str">
        <f aca="false">IF(Clients!$A98="","",Clients!$B98)</f>
        <v/>
      </c>
      <c r="C106" s="18" t="str">
        <f aca="false">IF($A106="","",SUMIF(Commandes!$B$5:$B$2004,$A106,Commandes!$I$5:$I$2004))</f>
        <v/>
      </c>
      <c r="D106" s="16" t="str">
        <f aca="false">IF($A106="","",COUNTIF(Commandes!$B$5:$B$2004,$A106))</f>
        <v/>
      </c>
      <c r="E106" s="22" t="str">
        <f aca="false">IF($A106="","",IF($D106=0,"",_xlfn.MAXIFS(Commandes!$A$5:$A$2004,Commandes!$B$5:$B$2004,$A106)))</f>
        <v/>
      </c>
      <c r="F106" s="23" t="str">
        <f aca="true">IF($E106="","",TODAY()-$E106)</f>
        <v/>
      </c>
      <c r="G106" s="17" t="str">
        <f aca="false">IF($A106="","",IF($D106=0,"Jamais commande",IF($F106&gt;60,"A relancer",IF($F106&gt;30,"A surveiller",""))))</f>
        <v/>
      </c>
    </row>
    <row r="107" customFormat="false" ht="15" hidden="false" customHeight="false" outlineLevel="0" collapsed="false">
      <c r="A107" s="16" t="str">
        <f aca="false">IF(Clients!$A99="","",Clients!$A99)</f>
        <v/>
      </c>
      <c r="B107" s="16" t="str">
        <f aca="false">IF(Clients!$A99="","",Clients!$B99)</f>
        <v/>
      </c>
      <c r="C107" s="18" t="str">
        <f aca="false">IF($A107="","",SUMIF(Commandes!$B$5:$B$2004,$A107,Commandes!$I$5:$I$2004))</f>
        <v/>
      </c>
      <c r="D107" s="16" t="str">
        <f aca="false">IF($A107="","",COUNTIF(Commandes!$B$5:$B$2004,$A107))</f>
        <v/>
      </c>
      <c r="E107" s="22" t="str">
        <f aca="false">IF($A107="","",IF($D107=0,"",_xlfn.MAXIFS(Commandes!$A$5:$A$2004,Commandes!$B$5:$B$2004,$A107)))</f>
        <v/>
      </c>
      <c r="F107" s="23" t="str">
        <f aca="true">IF($E107="","",TODAY()-$E107)</f>
        <v/>
      </c>
      <c r="G107" s="17" t="str">
        <f aca="false">IF($A107="","",IF($D107=0,"Jamais commande",IF($F107&gt;60,"A relancer",IF($F107&gt;30,"A surveiller",""))))</f>
        <v/>
      </c>
    </row>
    <row r="108" customFormat="false" ht="15" hidden="false" customHeight="false" outlineLevel="0" collapsed="false">
      <c r="A108" s="16" t="str">
        <f aca="false">IF(Clients!$A100="","",Clients!$A100)</f>
        <v/>
      </c>
      <c r="B108" s="16" t="str">
        <f aca="false">IF(Clients!$A100="","",Clients!$B100)</f>
        <v/>
      </c>
      <c r="C108" s="18" t="str">
        <f aca="false">IF($A108="","",SUMIF(Commandes!$B$5:$B$2004,$A108,Commandes!$I$5:$I$2004))</f>
        <v/>
      </c>
      <c r="D108" s="16" t="str">
        <f aca="false">IF($A108="","",COUNTIF(Commandes!$B$5:$B$2004,$A108))</f>
        <v/>
      </c>
      <c r="E108" s="22" t="str">
        <f aca="false">IF($A108="","",IF($D108=0,"",_xlfn.MAXIFS(Commandes!$A$5:$A$2004,Commandes!$B$5:$B$2004,$A108)))</f>
        <v/>
      </c>
      <c r="F108" s="23" t="str">
        <f aca="true">IF($E108="","",TODAY()-$E108)</f>
        <v/>
      </c>
      <c r="G108" s="17" t="str">
        <f aca="false">IF($A108="","",IF($D108=0,"Jamais commande",IF($F108&gt;60,"A relancer",IF($F108&gt;30,"A surveiller",""))))</f>
        <v/>
      </c>
    </row>
    <row r="109" customFormat="false" ht="15" hidden="false" customHeight="false" outlineLevel="0" collapsed="false">
      <c r="A109" s="16" t="str">
        <f aca="false">IF(Clients!$A101="","",Clients!$A101)</f>
        <v/>
      </c>
      <c r="B109" s="16" t="str">
        <f aca="false">IF(Clients!$A101="","",Clients!$B101)</f>
        <v/>
      </c>
      <c r="C109" s="18" t="str">
        <f aca="false">IF($A109="","",SUMIF(Commandes!$B$5:$B$2004,$A109,Commandes!$I$5:$I$2004))</f>
        <v/>
      </c>
      <c r="D109" s="16" t="str">
        <f aca="false">IF($A109="","",COUNTIF(Commandes!$B$5:$B$2004,$A109))</f>
        <v/>
      </c>
      <c r="E109" s="22" t="str">
        <f aca="false">IF($A109="","",IF($D109=0,"",_xlfn.MAXIFS(Commandes!$A$5:$A$2004,Commandes!$B$5:$B$2004,$A109)))</f>
        <v/>
      </c>
      <c r="F109" s="23" t="str">
        <f aca="true">IF($E109="","",TODAY()-$E109)</f>
        <v/>
      </c>
      <c r="G109" s="17" t="str">
        <f aca="false">IF($A109="","",IF($D109=0,"Jamais commande",IF($F109&gt;60,"A relancer",IF($F109&gt;30,"A surveiller",""))))</f>
        <v/>
      </c>
    </row>
    <row r="110" customFormat="false" ht="15" hidden="false" customHeight="false" outlineLevel="0" collapsed="false">
      <c r="A110" s="16" t="str">
        <f aca="false">IF(Clients!$A102="","",Clients!$A102)</f>
        <v/>
      </c>
      <c r="B110" s="16" t="str">
        <f aca="false">IF(Clients!$A102="","",Clients!$B102)</f>
        <v/>
      </c>
      <c r="C110" s="18" t="str">
        <f aca="false">IF($A110="","",SUMIF(Commandes!$B$5:$B$2004,$A110,Commandes!$I$5:$I$2004))</f>
        <v/>
      </c>
      <c r="D110" s="16" t="str">
        <f aca="false">IF($A110="","",COUNTIF(Commandes!$B$5:$B$2004,$A110))</f>
        <v/>
      </c>
      <c r="E110" s="22" t="str">
        <f aca="false">IF($A110="","",IF($D110=0,"",_xlfn.MAXIFS(Commandes!$A$5:$A$2004,Commandes!$B$5:$B$2004,$A110)))</f>
        <v/>
      </c>
      <c r="F110" s="23" t="str">
        <f aca="true">IF($E110="","",TODAY()-$E110)</f>
        <v/>
      </c>
      <c r="G110" s="17" t="str">
        <f aca="false">IF($A110="","",IF($D110=0,"Jamais commande",IF($F110&gt;60,"A relancer",IF($F110&gt;30,"A surveiller",""))))</f>
        <v/>
      </c>
    </row>
    <row r="111" customFormat="false" ht="15" hidden="false" customHeight="false" outlineLevel="0" collapsed="false">
      <c r="A111" s="16" t="str">
        <f aca="false">IF(Clients!$A103="","",Clients!$A103)</f>
        <v/>
      </c>
      <c r="B111" s="16" t="str">
        <f aca="false">IF(Clients!$A103="","",Clients!$B103)</f>
        <v/>
      </c>
      <c r="C111" s="18" t="str">
        <f aca="false">IF($A111="","",SUMIF(Commandes!$B$5:$B$2004,$A111,Commandes!$I$5:$I$2004))</f>
        <v/>
      </c>
      <c r="D111" s="16" t="str">
        <f aca="false">IF($A111="","",COUNTIF(Commandes!$B$5:$B$2004,$A111))</f>
        <v/>
      </c>
      <c r="E111" s="22" t="str">
        <f aca="false">IF($A111="","",IF($D111=0,"",_xlfn.MAXIFS(Commandes!$A$5:$A$2004,Commandes!$B$5:$B$2004,$A111)))</f>
        <v/>
      </c>
      <c r="F111" s="23" t="str">
        <f aca="true">IF($E111="","",TODAY()-$E111)</f>
        <v/>
      </c>
      <c r="G111" s="17" t="str">
        <f aca="false">IF($A111="","",IF($D111=0,"Jamais commande",IF($F111&gt;60,"A relancer",IF($F111&gt;30,"A surveiller",""))))</f>
        <v/>
      </c>
    </row>
    <row r="112" customFormat="false" ht="15" hidden="false" customHeight="false" outlineLevel="0" collapsed="false">
      <c r="A112" s="16" t="str">
        <f aca="false">IF(Clients!$A104="","",Clients!$A104)</f>
        <v/>
      </c>
      <c r="B112" s="16" t="str">
        <f aca="false">IF(Clients!$A104="","",Clients!$B104)</f>
        <v/>
      </c>
      <c r="C112" s="18" t="str">
        <f aca="false">IF($A112="","",SUMIF(Commandes!$B$5:$B$2004,$A112,Commandes!$I$5:$I$2004))</f>
        <v/>
      </c>
      <c r="D112" s="16" t="str">
        <f aca="false">IF($A112="","",COUNTIF(Commandes!$B$5:$B$2004,$A112))</f>
        <v/>
      </c>
      <c r="E112" s="22" t="str">
        <f aca="false">IF($A112="","",IF($D112=0,"",_xlfn.MAXIFS(Commandes!$A$5:$A$2004,Commandes!$B$5:$B$2004,$A112)))</f>
        <v/>
      </c>
      <c r="F112" s="23" t="str">
        <f aca="true">IF($E112="","",TODAY()-$E112)</f>
        <v/>
      </c>
      <c r="G112" s="17" t="str">
        <f aca="false">IF($A112="","",IF($D112=0,"Jamais commande",IF($F112&gt;60,"A relancer",IF($F112&gt;30,"A surveiller",""))))</f>
        <v/>
      </c>
    </row>
    <row r="113" customFormat="false" ht="15" hidden="false" customHeight="false" outlineLevel="0" collapsed="false">
      <c r="A113" s="16" t="str">
        <f aca="false">IF(Clients!$A105="","",Clients!$A105)</f>
        <v/>
      </c>
      <c r="B113" s="16" t="str">
        <f aca="false">IF(Clients!$A105="","",Clients!$B105)</f>
        <v/>
      </c>
      <c r="C113" s="18" t="str">
        <f aca="false">IF($A113="","",SUMIF(Commandes!$B$5:$B$2004,$A113,Commandes!$I$5:$I$2004))</f>
        <v/>
      </c>
      <c r="D113" s="16" t="str">
        <f aca="false">IF($A113="","",COUNTIF(Commandes!$B$5:$B$2004,$A113))</f>
        <v/>
      </c>
      <c r="E113" s="22" t="str">
        <f aca="false">IF($A113="","",IF($D113=0,"",_xlfn.MAXIFS(Commandes!$A$5:$A$2004,Commandes!$B$5:$B$2004,$A113)))</f>
        <v/>
      </c>
      <c r="F113" s="23" t="str">
        <f aca="true">IF($E113="","",TODAY()-$E113)</f>
        <v/>
      </c>
      <c r="G113" s="17" t="str">
        <f aca="false">IF($A113="","",IF($D113=0,"Jamais commande",IF($F113&gt;60,"A relancer",IF($F113&gt;30,"A surveiller",""))))</f>
        <v/>
      </c>
    </row>
    <row r="114" customFormat="false" ht="15" hidden="false" customHeight="false" outlineLevel="0" collapsed="false">
      <c r="A114" s="16" t="str">
        <f aca="false">IF(Clients!$A106="","",Clients!$A106)</f>
        <v/>
      </c>
      <c r="B114" s="16" t="str">
        <f aca="false">IF(Clients!$A106="","",Clients!$B106)</f>
        <v/>
      </c>
      <c r="C114" s="18" t="str">
        <f aca="false">IF($A114="","",SUMIF(Commandes!$B$5:$B$2004,$A114,Commandes!$I$5:$I$2004))</f>
        <v/>
      </c>
      <c r="D114" s="16" t="str">
        <f aca="false">IF($A114="","",COUNTIF(Commandes!$B$5:$B$2004,$A114))</f>
        <v/>
      </c>
      <c r="E114" s="22" t="str">
        <f aca="false">IF($A114="","",IF($D114=0,"",_xlfn.MAXIFS(Commandes!$A$5:$A$2004,Commandes!$B$5:$B$2004,$A114)))</f>
        <v/>
      </c>
      <c r="F114" s="23" t="str">
        <f aca="true">IF($E114="","",TODAY()-$E114)</f>
        <v/>
      </c>
      <c r="G114" s="17" t="str">
        <f aca="false">IF($A114="","",IF($D114=0,"Jamais commande",IF($F114&gt;60,"A relancer",IF($F114&gt;30,"A surveiller",""))))</f>
        <v/>
      </c>
    </row>
    <row r="115" customFormat="false" ht="15" hidden="false" customHeight="false" outlineLevel="0" collapsed="false">
      <c r="A115" s="16" t="str">
        <f aca="false">IF(Clients!$A107="","",Clients!$A107)</f>
        <v/>
      </c>
      <c r="B115" s="16" t="str">
        <f aca="false">IF(Clients!$A107="","",Clients!$B107)</f>
        <v/>
      </c>
      <c r="C115" s="18" t="str">
        <f aca="false">IF($A115="","",SUMIF(Commandes!$B$5:$B$2004,$A115,Commandes!$I$5:$I$2004))</f>
        <v/>
      </c>
      <c r="D115" s="16" t="str">
        <f aca="false">IF($A115="","",COUNTIF(Commandes!$B$5:$B$2004,$A115))</f>
        <v/>
      </c>
      <c r="E115" s="22" t="str">
        <f aca="false">IF($A115="","",IF($D115=0,"",_xlfn.MAXIFS(Commandes!$A$5:$A$2004,Commandes!$B$5:$B$2004,$A115)))</f>
        <v/>
      </c>
      <c r="F115" s="23" t="str">
        <f aca="true">IF($E115="","",TODAY()-$E115)</f>
        <v/>
      </c>
      <c r="G115" s="17" t="str">
        <f aca="false">IF($A115="","",IF($D115=0,"Jamais commande",IF($F115&gt;60,"A relancer",IF($F115&gt;30,"A surveiller",""))))</f>
        <v/>
      </c>
    </row>
    <row r="116" customFormat="false" ht="15" hidden="false" customHeight="false" outlineLevel="0" collapsed="false">
      <c r="A116" s="16" t="str">
        <f aca="false">IF(Clients!$A108="","",Clients!$A108)</f>
        <v/>
      </c>
      <c r="B116" s="16" t="str">
        <f aca="false">IF(Clients!$A108="","",Clients!$B108)</f>
        <v/>
      </c>
      <c r="C116" s="18" t="str">
        <f aca="false">IF($A116="","",SUMIF(Commandes!$B$5:$B$2004,$A116,Commandes!$I$5:$I$2004))</f>
        <v/>
      </c>
      <c r="D116" s="16" t="str">
        <f aca="false">IF($A116="","",COUNTIF(Commandes!$B$5:$B$2004,$A116))</f>
        <v/>
      </c>
      <c r="E116" s="22" t="str">
        <f aca="false">IF($A116="","",IF($D116=0,"",_xlfn.MAXIFS(Commandes!$A$5:$A$2004,Commandes!$B$5:$B$2004,$A116)))</f>
        <v/>
      </c>
      <c r="F116" s="23" t="str">
        <f aca="true">IF($E116="","",TODAY()-$E116)</f>
        <v/>
      </c>
      <c r="G116" s="17" t="str">
        <f aca="false">IF($A116="","",IF($D116=0,"Jamais commande",IF($F116&gt;60,"A relancer",IF($F116&gt;30,"A surveiller",""))))</f>
        <v/>
      </c>
    </row>
    <row r="117" customFormat="false" ht="15" hidden="false" customHeight="false" outlineLevel="0" collapsed="false">
      <c r="A117" s="16" t="str">
        <f aca="false">IF(Clients!$A109="","",Clients!$A109)</f>
        <v/>
      </c>
      <c r="B117" s="16" t="str">
        <f aca="false">IF(Clients!$A109="","",Clients!$B109)</f>
        <v/>
      </c>
      <c r="C117" s="18" t="str">
        <f aca="false">IF($A117="","",SUMIF(Commandes!$B$5:$B$2004,$A117,Commandes!$I$5:$I$2004))</f>
        <v/>
      </c>
      <c r="D117" s="16" t="str">
        <f aca="false">IF($A117="","",COUNTIF(Commandes!$B$5:$B$2004,$A117))</f>
        <v/>
      </c>
      <c r="E117" s="22" t="str">
        <f aca="false">IF($A117="","",IF($D117=0,"",_xlfn.MAXIFS(Commandes!$A$5:$A$2004,Commandes!$B$5:$B$2004,$A117)))</f>
        <v/>
      </c>
      <c r="F117" s="23" t="str">
        <f aca="true">IF($E117="","",TODAY()-$E117)</f>
        <v/>
      </c>
      <c r="G117" s="17" t="str">
        <f aca="false">IF($A117="","",IF($D117=0,"Jamais commande",IF($F117&gt;60,"A relancer",IF($F117&gt;30,"A surveiller",""))))</f>
        <v/>
      </c>
    </row>
    <row r="118" customFormat="false" ht="15" hidden="false" customHeight="false" outlineLevel="0" collapsed="false">
      <c r="A118" s="16" t="str">
        <f aca="false">IF(Clients!$A110="","",Clients!$A110)</f>
        <v/>
      </c>
      <c r="B118" s="16" t="str">
        <f aca="false">IF(Clients!$A110="","",Clients!$B110)</f>
        <v/>
      </c>
      <c r="C118" s="18" t="str">
        <f aca="false">IF($A118="","",SUMIF(Commandes!$B$5:$B$2004,$A118,Commandes!$I$5:$I$2004))</f>
        <v/>
      </c>
      <c r="D118" s="16" t="str">
        <f aca="false">IF($A118="","",COUNTIF(Commandes!$B$5:$B$2004,$A118))</f>
        <v/>
      </c>
      <c r="E118" s="22" t="str">
        <f aca="false">IF($A118="","",IF($D118=0,"",_xlfn.MAXIFS(Commandes!$A$5:$A$2004,Commandes!$B$5:$B$2004,$A118)))</f>
        <v/>
      </c>
      <c r="F118" s="23" t="str">
        <f aca="true">IF($E118="","",TODAY()-$E118)</f>
        <v/>
      </c>
      <c r="G118" s="17" t="str">
        <f aca="false">IF($A118="","",IF($D118=0,"Jamais commande",IF($F118&gt;60,"A relancer",IF($F118&gt;30,"A surveiller",""))))</f>
        <v/>
      </c>
    </row>
    <row r="119" customFormat="false" ht="15" hidden="false" customHeight="false" outlineLevel="0" collapsed="false">
      <c r="A119" s="16" t="str">
        <f aca="false">IF(Clients!$A111="","",Clients!$A111)</f>
        <v/>
      </c>
      <c r="B119" s="16" t="str">
        <f aca="false">IF(Clients!$A111="","",Clients!$B111)</f>
        <v/>
      </c>
      <c r="C119" s="18" t="str">
        <f aca="false">IF($A119="","",SUMIF(Commandes!$B$5:$B$2004,$A119,Commandes!$I$5:$I$2004))</f>
        <v/>
      </c>
      <c r="D119" s="16" t="str">
        <f aca="false">IF($A119="","",COUNTIF(Commandes!$B$5:$B$2004,$A119))</f>
        <v/>
      </c>
      <c r="E119" s="22" t="str">
        <f aca="false">IF($A119="","",IF($D119=0,"",_xlfn.MAXIFS(Commandes!$A$5:$A$2004,Commandes!$B$5:$B$2004,$A119)))</f>
        <v/>
      </c>
      <c r="F119" s="23" t="str">
        <f aca="true">IF($E119="","",TODAY()-$E119)</f>
        <v/>
      </c>
      <c r="G119" s="17" t="str">
        <f aca="false">IF($A119="","",IF($D119=0,"Jamais commande",IF($F119&gt;60,"A relancer",IF($F119&gt;30,"A surveiller",""))))</f>
        <v/>
      </c>
    </row>
    <row r="120" customFormat="false" ht="15" hidden="false" customHeight="false" outlineLevel="0" collapsed="false">
      <c r="A120" s="16" t="str">
        <f aca="false">IF(Clients!$A112="","",Clients!$A112)</f>
        <v/>
      </c>
      <c r="B120" s="16" t="str">
        <f aca="false">IF(Clients!$A112="","",Clients!$B112)</f>
        <v/>
      </c>
      <c r="C120" s="18" t="str">
        <f aca="false">IF($A120="","",SUMIF(Commandes!$B$5:$B$2004,$A120,Commandes!$I$5:$I$2004))</f>
        <v/>
      </c>
      <c r="D120" s="16" t="str">
        <f aca="false">IF($A120="","",COUNTIF(Commandes!$B$5:$B$2004,$A120))</f>
        <v/>
      </c>
      <c r="E120" s="22" t="str">
        <f aca="false">IF($A120="","",IF($D120=0,"",_xlfn.MAXIFS(Commandes!$A$5:$A$2004,Commandes!$B$5:$B$2004,$A120)))</f>
        <v/>
      </c>
      <c r="F120" s="23" t="str">
        <f aca="true">IF($E120="","",TODAY()-$E120)</f>
        <v/>
      </c>
      <c r="G120" s="17" t="str">
        <f aca="false">IF($A120="","",IF($D120=0,"Jamais commande",IF($F120&gt;60,"A relancer",IF($F120&gt;30,"A surveiller",""))))</f>
        <v/>
      </c>
    </row>
    <row r="121" customFormat="false" ht="15" hidden="false" customHeight="false" outlineLevel="0" collapsed="false">
      <c r="A121" s="16" t="str">
        <f aca="false">IF(Clients!$A113="","",Clients!$A113)</f>
        <v/>
      </c>
      <c r="B121" s="16" t="str">
        <f aca="false">IF(Clients!$A113="","",Clients!$B113)</f>
        <v/>
      </c>
      <c r="C121" s="18" t="str">
        <f aca="false">IF($A121="","",SUMIF(Commandes!$B$5:$B$2004,$A121,Commandes!$I$5:$I$2004))</f>
        <v/>
      </c>
      <c r="D121" s="16" t="str">
        <f aca="false">IF($A121="","",COUNTIF(Commandes!$B$5:$B$2004,$A121))</f>
        <v/>
      </c>
      <c r="E121" s="22" t="str">
        <f aca="false">IF($A121="","",IF($D121=0,"",_xlfn.MAXIFS(Commandes!$A$5:$A$2004,Commandes!$B$5:$B$2004,$A121)))</f>
        <v/>
      </c>
      <c r="F121" s="23" t="str">
        <f aca="true">IF($E121="","",TODAY()-$E121)</f>
        <v/>
      </c>
      <c r="G121" s="17" t="str">
        <f aca="false">IF($A121="","",IF($D121=0,"Jamais commande",IF($F121&gt;60,"A relancer",IF($F121&gt;30,"A surveiller",""))))</f>
        <v/>
      </c>
    </row>
    <row r="122" customFormat="false" ht="15" hidden="false" customHeight="false" outlineLevel="0" collapsed="false">
      <c r="A122" s="16" t="str">
        <f aca="false">IF(Clients!$A114="","",Clients!$A114)</f>
        <v/>
      </c>
      <c r="B122" s="16" t="str">
        <f aca="false">IF(Clients!$A114="","",Clients!$B114)</f>
        <v/>
      </c>
      <c r="C122" s="18" t="str">
        <f aca="false">IF($A122="","",SUMIF(Commandes!$B$5:$B$2004,$A122,Commandes!$I$5:$I$2004))</f>
        <v/>
      </c>
      <c r="D122" s="16" t="str">
        <f aca="false">IF($A122="","",COUNTIF(Commandes!$B$5:$B$2004,$A122))</f>
        <v/>
      </c>
      <c r="E122" s="22" t="str">
        <f aca="false">IF($A122="","",IF($D122=0,"",_xlfn.MAXIFS(Commandes!$A$5:$A$2004,Commandes!$B$5:$B$2004,$A122)))</f>
        <v/>
      </c>
      <c r="F122" s="23" t="str">
        <f aca="true">IF($E122="","",TODAY()-$E122)</f>
        <v/>
      </c>
      <c r="G122" s="17" t="str">
        <f aca="false">IF($A122="","",IF($D122=0,"Jamais commande",IF($F122&gt;60,"A relancer",IF($F122&gt;30,"A surveiller",""))))</f>
        <v/>
      </c>
    </row>
    <row r="123" customFormat="false" ht="15" hidden="false" customHeight="false" outlineLevel="0" collapsed="false">
      <c r="A123" s="16" t="str">
        <f aca="false">IF(Clients!$A115="","",Clients!$A115)</f>
        <v/>
      </c>
      <c r="B123" s="16" t="str">
        <f aca="false">IF(Clients!$A115="","",Clients!$B115)</f>
        <v/>
      </c>
      <c r="C123" s="18" t="str">
        <f aca="false">IF($A123="","",SUMIF(Commandes!$B$5:$B$2004,$A123,Commandes!$I$5:$I$2004))</f>
        <v/>
      </c>
      <c r="D123" s="16" t="str">
        <f aca="false">IF($A123="","",COUNTIF(Commandes!$B$5:$B$2004,$A123))</f>
        <v/>
      </c>
      <c r="E123" s="22" t="str">
        <f aca="false">IF($A123="","",IF($D123=0,"",_xlfn.MAXIFS(Commandes!$A$5:$A$2004,Commandes!$B$5:$B$2004,$A123)))</f>
        <v/>
      </c>
      <c r="F123" s="23" t="str">
        <f aca="true">IF($E123="","",TODAY()-$E123)</f>
        <v/>
      </c>
      <c r="G123" s="17" t="str">
        <f aca="false">IF($A123="","",IF($D123=0,"Jamais commande",IF($F123&gt;60,"A relancer",IF($F123&gt;30,"A surveiller",""))))</f>
        <v/>
      </c>
    </row>
    <row r="124" customFormat="false" ht="15" hidden="false" customHeight="false" outlineLevel="0" collapsed="false">
      <c r="A124" s="16" t="str">
        <f aca="false">IF(Clients!$A116="","",Clients!$A116)</f>
        <v/>
      </c>
      <c r="B124" s="16" t="str">
        <f aca="false">IF(Clients!$A116="","",Clients!$B116)</f>
        <v/>
      </c>
      <c r="C124" s="18" t="str">
        <f aca="false">IF($A124="","",SUMIF(Commandes!$B$5:$B$2004,$A124,Commandes!$I$5:$I$2004))</f>
        <v/>
      </c>
      <c r="D124" s="16" t="str">
        <f aca="false">IF($A124="","",COUNTIF(Commandes!$B$5:$B$2004,$A124))</f>
        <v/>
      </c>
      <c r="E124" s="22" t="str">
        <f aca="false">IF($A124="","",IF($D124=0,"",_xlfn.MAXIFS(Commandes!$A$5:$A$2004,Commandes!$B$5:$B$2004,$A124)))</f>
        <v/>
      </c>
      <c r="F124" s="23" t="str">
        <f aca="true">IF($E124="","",TODAY()-$E124)</f>
        <v/>
      </c>
      <c r="G124" s="17" t="str">
        <f aca="false">IF($A124="","",IF($D124=0,"Jamais commande",IF($F124&gt;60,"A relancer",IF($F124&gt;30,"A surveiller",""))))</f>
        <v/>
      </c>
    </row>
    <row r="125" customFormat="false" ht="15" hidden="false" customHeight="false" outlineLevel="0" collapsed="false">
      <c r="A125" s="16" t="str">
        <f aca="false">IF(Clients!$A117="","",Clients!$A117)</f>
        <v/>
      </c>
      <c r="B125" s="16" t="str">
        <f aca="false">IF(Clients!$A117="","",Clients!$B117)</f>
        <v/>
      </c>
      <c r="C125" s="18" t="str">
        <f aca="false">IF($A125="","",SUMIF(Commandes!$B$5:$B$2004,$A125,Commandes!$I$5:$I$2004))</f>
        <v/>
      </c>
      <c r="D125" s="16" t="str">
        <f aca="false">IF($A125="","",COUNTIF(Commandes!$B$5:$B$2004,$A125))</f>
        <v/>
      </c>
      <c r="E125" s="22" t="str">
        <f aca="false">IF($A125="","",IF($D125=0,"",_xlfn.MAXIFS(Commandes!$A$5:$A$2004,Commandes!$B$5:$B$2004,$A125)))</f>
        <v/>
      </c>
      <c r="F125" s="23" t="str">
        <f aca="true">IF($E125="","",TODAY()-$E125)</f>
        <v/>
      </c>
      <c r="G125" s="17" t="str">
        <f aca="false">IF($A125="","",IF($D125=0,"Jamais commande",IF($F125&gt;60,"A relancer",IF($F125&gt;30,"A surveiller",""))))</f>
        <v/>
      </c>
    </row>
    <row r="126" customFormat="false" ht="15" hidden="false" customHeight="false" outlineLevel="0" collapsed="false">
      <c r="A126" s="16" t="str">
        <f aca="false">IF(Clients!$A118="","",Clients!$A118)</f>
        <v/>
      </c>
      <c r="B126" s="16" t="str">
        <f aca="false">IF(Clients!$A118="","",Clients!$B118)</f>
        <v/>
      </c>
      <c r="C126" s="18" t="str">
        <f aca="false">IF($A126="","",SUMIF(Commandes!$B$5:$B$2004,$A126,Commandes!$I$5:$I$2004))</f>
        <v/>
      </c>
      <c r="D126" s="16" t="str">
        <f aca="false">IF($A126="","",COUNTIF(Commandes!$B$5:$B$2004,$A126))</f>
        <v/>
      </c>
      <c r="E126" s="22" t="str">
        <f aca="false">IF($A126="","",IF($D126=0,"",_xlfn.MAXIFS(Commandes!$A$5:$A$2004,Commandes!$B$5:$B$2004,$A126)))</f>
        <v/>
      </c>
      <c r="F126" s="23" t="str">
        <f aca="true">IF($E126="","",TODAY()-$E126)</f>
        <v/>
      </c>
      <c r="G126" s="17" t="str">
        <f aca="false">IF($A126="","",IF($D126=0,"Jamais commande",IF($F126&gt;60,"A relancer",IF($F126&gt;30,"A surveiller",""))))</f>
        <v/>
      </c>
    </row>
    <row r="127" customFormat="false" ht="15" hidden="false" customHeight="false" outlineLevel="0" collapsed="false">
      <c r="A127" s="16" t="str">
        <f aca="false">IF(Clients!$A119="","",Clients!$A119)</f>
        <v/>
      </c>
      <c r="B127" s="16" t="str">
        <f aca="false">IF(Clients!$A119="","",Clients!$B119)</f>
        <v/>
      </c>
      <c r="C127" s="18" t="str">
        <f aca="false">IF($A127="","",SUMIF(Commandes!$B$5:$B$2004,$A127,Commandes!$I$5:$I$2004))</f>
        <v/>
      </c>
      <c r="D127" s="16" t="str">
        <f aca="false">IF($A127="","",COUNTIF(Commandes!$B$5:$B$2004,$A127))</f>
        <v/>
      </c>
      <c r="E127" s="22" t="str">
        <f aca="false">IF($A127="","",IF($D127=0,"",_xlfn.MAXIFS(Commandes!$A$5:$A$2004,Commandes!$B$5:$B$2004,$A127)))</f>
        <v/>
      </c>
      <c r="F127" s="23" t="str">
        <f aca="true">IF($E127="","",TODAY()-$E127)</f>
        <v/>
      </c>
      <c r="G127" s="17" t="str">
        <f aca="false">IF($A127="","",IF($D127=0,"Jamais commande",IF($F127&gt;60,"A relancer",IF($F127&gt;30,"A surveiller",""))))</f>
        <v/>
      </c>
    </row>
    <row r="128" customFormat="false" ht="15" hidden="false" customHeight="false" outlineLevel="0" collapsed="false">
      <c r="A128" s="16" t="str">
        <f aca="false">IF(Clients!$A120="","",Clients!$A120)</f>
        <v/>
      </c>
      <c r="B128" s="16" t="str">
        <f aca="false">IF(Clients!$A120="","",Clients!$B120)</f>
        <v/>
      </c>
      <c r="C128" s="18" t="str">
        <f aca="false">IF($A128="","",SUMIF(Commandes!$B$5:$B$2004,$A128,Commandes!$I$5:$I$2004))</f>
        <v/>
      </c>
      <c r="D128" s="16" t="str">
        <f aca="false">IF($A128="","",COUNTIF(Commandes!$B$5:$B$2004,$A128))</f>
        <v/>
      </c>
      <c r="E128" s="22" t="str">
        <f aca="false">IF($A128="","",IF($D128=0,"",_xlfn.MAXIFS(Commandes!$A$5:$A$2004,Commandes!$B$5:$B$2004,$A128)))</f>
        <v/>
      </c>
      <c r="F128" s="23" t="str">
        <f aca="true">IF($E128="","",TODAY()-$E128)</f>
        <v/>
      </c>
      <c r="G128" s="17" t="str">
        <f aca="false">IF($A128="","",IF($D128=0,"Jamais commande",IF($F128&gt;60,"A relancer",IF($F128&gt;30,"A surveiller",""))))</f>
        <v/>
      </c>
    </row>
    <row r="129" customFormat="false" ht="15" hidden="false" customHeight="false" outlineLevel="0" collapsed="false">
      <c r="A129" s="16" t="str">
        <f aca="false">IF(Clients!$A121="","",Clients!$A121)</f>
        <v/>
      </c>
      <c r="B129" s="16" t="str">
        <f aca="false">IF(Clients!$A121="","",Clients!$B121)</f>
        <v/>
      </c>
      <c r="C129" s="18" t="str">
        <f aca="false">IF($A129="","",SUMIF(Commandes!$B$5:$B$2004,$A129,Commandes!$I$5:$I$2004))</f>
        <v/>
      </c>
      <c r="D129" s="16" t="str">
        <f aca="false">IF($A129="","",COUNTIF(Commandes!$B$5:$B$2004,$A129))</f>
        <v/>
      </c>
      <c r="E129" s="22" t="str">
        <f aca="false">IF($A129="","",IF($D129=0,"",_xlfn.MAXIFS(Commandes!$A$5:$A$2004,Commandes!$B$5:$B$2004,$A129)))</f>
        <v/>
      </c>
      <c r="F129" s="23" t="str">
        <f aca="true">IF($E129="","",TODAY()-$E129)</f>
        <v/>
      </c>
      <c r="G129" s="17" t="str">
        <f aca="false">IF($A129="","",IF($D129=0,"Jamais commande",IF($F129&gt;60,"A relancer",IF($F129&gt;30,"A surveiller",""))))</f>
        <v/>
      </c>
    </row>
    <row r="130" customFormat="false" ht="15" hidden="false" customHeight="false" outlineLevel="0" collapsed="false">
      <c r="A130" s="16" t="str">
        <f aca="false">IF(Clients!$A122="","",Clients!$A122)</f>
        <v/>
      </c>
      <c r="B130" s="16" t="str">
        <f aca="false">IF(Clients!$A122="","",Clients!$B122)</f>
        <v/>
      </c>
      <c r="C130" s="18" t="str">
        <f aca="false">IF($A130="","",SUMIF(Commandes!$B$5:$B$2004,$A130,Commandes!$I$5:$I$2004))</f>
        <v/>
      </c>
      <c r="D130" s="16" t="str">
        <f aca="false">IF($A130="","",COUNTIF(Commandes!$B$5:$B$2004,$A130))</f>
        <v/>
      </c>
      <c r="E130" s="22" t="str">
        <f aca="false">IF($A130="","",IF($D130=0,"",_xlfn.MAXIFS(Commandes!$A$5:$A$2004,Commandes!$B$5:$B$2004,$A130)))</f>
        <v/>
      </c>
      <c r="F130" s="23" t="str">
        <f aca="true">IF($E130="","",TODAY()-$E130)</f>
        <v/>
      </c>
      <c r="G130" s="17" t="str">
        <f aca="false">IF($A130="","",IF($D130=0,"Jamais commande",IF($F130&gt;60,"A relancer",IF($F130&gt;30,"A surveiller",""))))</f>
        <v/>
      </c>
    </row>
    <row r="131" customFormat="false" ht="15" hidden="false" customHeight="false" outlineLevel="0" collapsed="false">
      <c r="A131" s="16" t="str">
        <f aca="false">IF(Clients!$A123="","",Clients!$A123)</f>
        <v/>
      </c>
      <c r="B131" s="16" t="str">
        <f aca="false">IF(Clients!$A123="","",Clients!$B123)</f>
        <v/>
      </c>
      <c r="C131" s="18" t="str">
        <f aca="false">IF($A131="","",SUMIF(Commandes!$B$5:$B$2004,$A131,Commandes!$I$5:$I$2004))</f>
        <v/>
      </c>
      <c r="D131" s="16" t="str">
        <f aca="false">IF($A131="","",COUNTIF(Commandes!$B$5:$B$2004,$A131))</f>
        <v/>
      </c>
      <c r="E131" s="22" t="str">
        <f aca="false">IF($A131="","",IF($D131=0,"",_xlfn.MAXIFS(Commandes!$A$5:$A$2004,Commandes!$B$5:$B$2004,$A131)))</f>
        <v/>
      </c>
      <c r="F131" s="23" t="str">
        <f aca="true">IF($E131="","",TODAY()-$E131)</f>
        <v/>
      </c>
      <c r="G131" s="17" t="str">
        <f aca="false">IF($A131="","",IF($D131=0,"Jamais commande",IF($F131&gt;60,"A relancer",IF($F131&gt;30,"A surveiller",""))))</f>
        <v/>
      </c>
    </row>
    <row r="132" customFormat="false" ht="15" hidden="false" customHeight="false" outlineLevel="0" collapsed="false">
      <c r="A132" s="16" t="str">
        <f aca="false">IF(Clients!$A124="","",Clients!$A124)</f>
        <v/>
      </c>
      <c r="B132" s="16" t="str">
        <f aca="false">IF(Clients!$A124="","",Clients!$B124)</f>
        <v/>
      </c>
      <c r="C132" s="18" t="str">
        <f aca="false">IF($A132="","",SUMIF(Commandes!$B$5:$B$2004,$A132,Commandes!$I$5:$I$2004))</f>
        <v/>
      </c>
      <c r="D132" s="16" t="str">
        <f aca="false">IF($A132="","",COUNTIF(Commandes!$B$5:$B$2004,$A132))</f>
        <v/>
      </c>
      <c r="E132" s="22" t="str">
        <f aca="false">IF($A132="","",IF($D132=0,"",_xlfn.MAXIFS(Commandes!$A$5:$A$2004,Commandes!$B$5:$B$2004,$A132)))</f>
        <v/>
      </c>
      <c r="F132" s="23" t="str">
        <f aca="true">IF($E132="","",TODAY()-$E132)</f>
        <v/>
      </c>
      <c r="G132" s="17" t="str">
        <f aca="false">IF($A132="","",IF($D132=0,"Jamais commande",IF($F132&gt;60,"A relancer",IF($F132&gt;30,"A surveiller",""))))</f>
        <v/>
      </c>
    </row>
    <row r="133" customFormat="false" ht="15" hidden="false" customHeight="false" outlineLevel="0" collapsed="false">
      <c r="A133" s="16" t="str">
        <f aca="false">IF(Clients!$A125="","",Clients!$A125)</f>
        <v/>
      </c>
      <c r="B133" s="16" t="str">
        <f aca="false">IF(Clients!$A125="","",Clients!$B125)</f>
        <v/>
      </c>
      <c r="C133" s="18" t="str">
        <f aca="false">IF($A133="","",SUMIF(Commandes!$B$5:$B$2004,$A133,Commandes!$I$5:$I$2004))</f>
        <v/>
      </c>
      <c r="D133" s="16" t="str">
        <f aca="false">IF($A133="","",COUNTIF(Commandes!$B$5:$B$2004,$A133))</f>
        <v/>
      </c>
      <c r="E133" s="22" t="str">
        <f aca="false">IF($A133="","",IF($D133=0,"",_xlfn.MAXIFS(Commandes!$A$5:$A$2004,Commandes!$B$5:$B$2004,$A133)))</f>
        <v/>
      </c>
      <c r="F133" s="23" t="str">
        <f aca="true">IF($E133="","",TODAY()-$E133)</f>
        <v/>
      </c>
      <c r="G133" s="17" t="str">
        <f aca="false">IF($A133="","",IF($D133=0,"Jamais commande",IF($F133&gt;60,"A relancer",IF($F133&gt;30,"A surveiller",""))))</f>
        <v/>
      </c>
    </row>
    <row r="134" customFormat="false" ht="15" hidden="false" customHeight="false" outlineLevel="0" collapsed="false">
      <c r="A134" s="16" t="str">
        <f aca="false">IF(Clients!$A126="","",Clients!$A126)</f>
        <v/>
      </c>
      <c r="B134" s="16" t="str">
        <f aca="false">IF(Clients!$A126="","",Clients!$B126)</f>
        <v/>
      </c>
      <c r="C134" s="18" t="str">
        <f aca="false">IF($A134="","",SUMIF(Commandes!$B$5:$B$2004,$A134,Commandes!$I$5:$I$2004))</f>
        <v/>
      </c>
      <c r="D134" s="16" t="str">
        <f aca="false">IF($A134="","",COUNTIF(Commandes!$B$5:$B$2004,$A134))</f>
        <v/>
      </c>
      <c r="E134" s="22" t="str">
        <f aca="false">IF($A134="","",IF($D134=0,"",_xlfn.MAXIFS(Commandes!$A$5:$A$2004,Commandes!$B$5:$B$2004,$A134)))</f>
        <v/>
      </c>
      <c r="F134" s="23" t="str">
        <f aca="true">IF($E134="","",TODAY()-$E134)</f>
        <v/>
      </c>
      <c r="G134" s="17" t="str">
        <f aca="false">IF($A134="","",IF($D134=0,"Jamais commande",IF($F134&gt;60,"A relancer",IF($F134&gt;30,"A surveiller",""))))</f>
        <v/>
      </c>
    </row>
    <row r="135" customFormat="false" ht="15" hidden="false" customHeight="false" outlineLevel="0" collapsed="false">
      <c r="A135" s="16" t="str">
        <f aca="false">IF(Clients!$A127="","",Clients!$A127)</f>
        <v/>
      </c>
      <c r="B135" s="16" t="str">
        <f aca="false">IF(Clients!$A127="","",Clients!$B127)</f>
        <v/>
      </c>
      <c r="C135" s="18" t="str">
        <f aca="false">IF($A135="","",SUMIF(Commandes!$B$5:$B$2004,$A135,Commandes!$I$5:$I$2004))</f>
        <v/>
      </c>
      <c r="D135" s="16" t="str">
        <f aca="false">IF($A135="","",COUNTIF(Commandes!$B$5:$B$2004,$A135))</f>
        <v/>
      </c>
      <c r="E135" s="22" t="str">
        <f aca="false">IF($A135="","",IF($D135=0,"",_xlfn.MAXIFS(Commandes!$A$5:$A$2004,Commandes!$B$5:$B$2004,$A135)))</f>
        <v/>
      </c>
      <c r="F135" s="23" t="str">
        <f aca="true">IF($E135="","",TODAY()-$E135)</f>
        <v/>
      </c>
      <c r="G135" s="17" t="str">
        <f aca="false">IF($A135="","",IF($D135=0,"Jamais commande",IF($F135&gt;60,"A relancer",IF($F135&gt;30,"A surveiller",""))))</f>
        <v/>
      </c>
    </row>
    <row r="136" customFormat="false" ht="15" hidden="false" customHeight="false" outlineLevel="0" collapsed="false">
      <c r="A136" s="16" t="str">
        <f aca="false">IF(Clients!$A128="","",Clients!$A128)</f>
        <v/>
      </c>
      <c r="B136" s="16" t="str">
        <f aca="false">IF(Clients!$A128="","",Clients!$B128)</f>
        <v/>
      </c>
      <c r="C136" s="18" t="str">
        <f aca="false">IF($A136="","",SUMIF(Commandes!$B$5:$B$2004,$A136,Commandes!$I$5:$I$2004))</f>
        <v/>
      </c>
      <c r="D136" s="16" t="str">
        <f aca="false">IF($A136="","",COUNTIF(Commandes!$B$5:$B$2004,$A136))</f>
        <v/>
      </c>
      <c r="E136" s="22" t="str">
        <f aca="false">IF($A136="","",IF($D136=0,"",_xlfn.MAXIFS(Commandes!$A$5:$A$2004,Commandes!$B$5:$B$2004,$A136)))</f>
        <v/>
      </c>
      <c r="F136" s="23" t="str">
        <f aca="true">IF($E136="","",TODAY()-$E136)</f>
        <v/>
      </c>
      <c r="G136" s="17" t="str">
        <f aca="false">IF($A136="","",IF($D136=0,"Jamais commande",IF($F136&gt;60,"A relancer",IF($F136&gt;30,"A surveiller",""))))</f>
        <v/>
      </c>
    </row>
    <row r="137" customFormat="false" ht="15" hidden="false" customHeight="false" outlineLevel="0" collapsed="false">
      <c r="A137" s="16" t="str">
        <f aca="false">IF(Clients!$A129="","",Clients!$A129)</f>
        <v/>
      </c>
      <c r="B137" s="16" t="str">
        <f aca="false">IF(Clients!$A129="","",Clients!$B129)</f>
        <v/>
      </c>
      <c r="C137" s="18" t="str">
        <f aca="false">IF($A137="","",SUMIF(Commandes!$B$5:$B$2004,$A137,Commandes!$I$5:$I$2004))</f>
        <v/>
      </c>
      <c r="D137" s="16" t="str">
        <f aca="false">IF($A137="","",COUNTIF(Commandes!$B$5:$B$2004,$A137))</f>
        <v/>
      </c>
      <c r="E137" s="22" t="str">
        <f aca="false">IF($A137="","",IF($D137=0,"",_xlfn.MAXIFS(Commandes!$A$5:$A$2004,Commandes!$B$5:$B$2004,$A137)))</f>
        <v/>
      </c>
      <c r="F137" s="23" t="str">
        <f aca="true">IF($E137="","",TODAY()-$E137)</f>
        <v/>
      </c>
      <c r="G137" s="17" t="str">
        <f aca="false">IF($A137="","",IF($D137=0,"Jamais commande",IF($F137&gt;60,"A relancer",IF($F137&gt;30,"A surveiller",""))))</f>
        <v/>
      </c>
    </row>
    <row r="138" customFormat="false" ht="15" hidden="false" customHeight="false" outlineLevel="0" collapsed="false">
      <c r="A138" s="16" t="str">
        <f aca="false">IF(Clients!$A130="","",Clients!$A130)</f>
        <v/>
      </c>
      <c r="B138" s="16" t="str">
        <f aca="false">IF(Clients!$A130="","",Clients!$B130)</f>
        <v/>
      </c>
      <c r="C138" s="18" t="str">
        <f aca="false">IF($A138="","",SUMIF(Commandes!$B$5:$B$2004,$A138,Commandes!$I$5:$I$2004))</f>
        <v/>
      </c>
      <c r="D138" s="16" t="str">
        <f aca="false">IF($A138="","",COUNTIF(Commandes!$B$5:$B$2004,$A138))</f>
        <v/>
      </c>
      <c r="E138" s="22" t="str">
        <f aca="false">IF($A138="","",IF($D138=0,"",_xlfn.MAXIFS(Commandes!$A$5:$A$2004,Commandes!$B$5:$B$2004,$A138)))</f>
        <v/>
      </c>
      <c r="F138" s="23" t="str">
        <f aca="true">IF($E138="","",TODAY()-$E138)</f>
        <v/>
      </c>
      <c r="G138" s="17" t="str">
        <f aca="false">IF($A138="","",IF($D138=0,"Jamais commande",IF($F138&gt;60,"A relancer",IF($F138&gt;30,"A surveiller",""))))</f>
        <v/>
      </c>
    </row>
    <row r="139" customFormat="false" ht="15" hidden="false" customHeight="false" outlineLevel="0" collapsed="false">
      <c r="A139" s="16" t="str">
        <f aca="false">IF(Clients!$A131="","",Clients!$A131)</f>
        <v/>
      </c>
      <c r="B139" s="16" t="str">
        <f aca="false">IF(Clients!$A131="","",Clients!$B131)</f>
        <v/>
      </c>
      <c r="C139" s="18" t="str">
        <f aca="false">IF($A139="","",SUMIF(Commandes!$B$5:$B$2004,$A139,Commandes!$I$5:$I$2004))</f>
        <v/>
      </c>
      <c r="D139" s="16" t="str">
        <f aca="false">IF($A139="","",COUNTIF(Commandes!$B$5:$B$2004,$A139))</f>
        <v/>
      </c>
      <c r="E139" s="22" t="str">
        <f aca="false">IF($A139="","",IF($D139=0,"",_xlfn.MAXIFS(Commandes!$A$5:$A$2004,Commandes!$B$5:$B$2004,$A139)))</f>
        <v/>
      </c>
      <c r="F139" s="23" t="str">
        <f aca="true">IF($E139="","",TODAY()-$E139)</f>
        <v/>
      </c>
      <c r="G139" s="17" t="str">
        <f aca="false">IF($A139="","",IF($D139=0,"Jamais commande",IF($F139&gt;60,"A relancer",IF($F139&gt;30,"A surveiller",""))))</f>
        <v/>
      </c>
    </row>
    <row r="140" customFormat="false" ht="15" hidden="false" customHeight="false" outlineLevel="0" collapsed="false">
      <c r="A140" s="16" t="str">
        <f aca="false">IF(Clients!$A132="","",Clients!$A132)</f>
        <v/>
      </c>
      <c r="B140" s="16" t="str">
        <f aca="false">IF(Clients!$A132="","",Clients!$B132)</f>
        <v/>
      </c>
      <c r="C140" s="18" t="str">
        <f aca="false">IF($A140="","",SUMIF(Commandes!$B$5:$B$2004,$A140,Commandes!$I$5:$I$2004))</f>
        <v/>
      </c>
      <c r="D140" s="16" t="str">
        <f aca="false">IF($A140="","",COUNTIF(Commandes!$B$5:$B$2004,$A140))</f>
        <v/>
      </c>
      <c r="E140" s="22" t="str">
        <f aca="false">IF($A140="","",IF($D140=0,"",_xlfn.MAXIFS(Commandes!$A$5:$A$2004,Commandes!$B$5:$B$2004,$A140)))</f>
        <v/>
      </c>
      <c r="F140" s="23" t="str">
        <f aca="true">IF($E140="","",TODAY()-$E140)</f>
        <v/>
      </c>
      <c r="G140" s="17" t="str">
        <f aca="false">IF($A140="","",IF($D140=0,"Jamais commande",IF($F140&gt;60,"A relancer",IF($F140&gt;30,"A surveiller",""))))</f>
        <v/>
      </c>
    </row>
    <row r="141" customFormat="false" ht="15" hidden="false" customHeight="false" outlineLevel="0" collapsed="false">
      <c r="A141" s="16" t="str">
        <f aca="false">IF(Clients!$A133="","",Clients!$A133)</f>
        <v/>
      </c>
      <c r="B141" s="16" t="str">
        <f aca="false">IF(Clients!$A133="","",Clients!$B133)</f>
        <v/>
      </c>
      <c r="C141" s="18" t="str">
        <f aca="false">IF($A141="","",SUMIF(Commandes!$B$5:$B$2004,$A141,Commandes!$I$5:$I$2004))</f>
        <v/>
      </c>
      <c r="D141" s="16" t="str">
        <f aca="false">IF($A141="","",COUNTIF(Commandes!$B$5:$B$2004,$A141))</f>
        <v/>
      </c>
      <c r="E141" s="22" t="str">
        <f aca="false">IF($A141="","",IF($D141=0,"",_xlfn.MAXIFS(Commandes!$A$5:$A$2004,Commandes!$B$5:$B$2004,$A141)))</f>
        <v/>
      </c>
      <c r="F141" s="23" t="str">
        <f aca="true">IF($E141="","",TODAY()-$E141)</f>
        <v/>
      </c>
      <c r="G141" s="17" t="str">
        <f aca="false">IF($A141="","",IF($D141=0,"Jamais commande",IF($F141&gt;60,"A relancer",IF($F141&gt;30,"A surveiller",""))))</f>
        <v/>
      </c>
    </row>
    <row r="142" customFormat="false" ht="15" hidden="false" customHeight="false" outlineLevel="0" collapsed="false">
      <c r="A142" s="16" t="str">
        <f aca="false">IF(Clients!$A134="","",Clients!$A134)</f>
        <v/>
      </c>
      <c r="B142" s="16" t="str">
        <f aca="false">IF(Clients!$A134="","",Clients!$B134)</f>
        <v/>
      </c>
      <c r="C142" s="18" t="str">
        <f aca="false">IF($A142="","",SUMIF(Commandes!$B$5:$B$2004,$A142,Commandes!$I$5:$I$2004))</f>
        <v/>
      </c>
      <c r="D142" s="16" t="str">
        <f aca="false">IF($A142="","",COUNTIF(Commandes!$B$5:$B$2004,$A142))</f>
        <v/>
      </c>
      <c r="E142" s="22" t="str">
        <f aca="false">IF($A142="","",IF($D142=0,"",_xlfn.MAXIFS(Commandes!$A$5:$A$2004,Commandes!$B$5:$B$2004,$A142)))</f>
        <v/>
      </c>
      <c r="F142" s="23" t="str">
        <f aca="true">IF($E142="","",TODAY()-$E142)</f>
        <v/>
      </c>
      <c r="G142" s="17" t="str">
        <f aca="false">IF($A142="","",IF($D142=0,"Jamais commande",IF($F142&gt;60,"A relancer",IF($F142&gt;30,"A surveiller",""))))</f>
        <v/>
      </c>
    </row>
    <row r="143" customFormat="false" ht="15" hidden="false" customHeight="false" outlineLevel="0" collapsed="false">
      <c r="A143" s="16" t="str">
        <f aca="false">IF(Clients!$A135="","",Clients!$A135)</f>
        <v/>
      </c>
      <c r="B143" s="16" t="str">
        <f aca="false">IF(Clients!$A135="","",Clients!$B135)</f>
        <v/>
      </c>
      <c r="C143" s="18" t="str">
        <f aca="false">IF($A143="","",SUMIF(Commandes!$B$5:$B$2004,$A143,Commandes!$I$5:$I$2004))</f>
        <v/>
      </c>
      <c r="D143" s="16" t="str">
        <f aca="false">IF($A143="","",COUNTIF(Commandes!$B$5:$B$2004,$A143))</f>
        <v/>
      </c>
      <c r="E143" s="22" t="str">
        <f aca="false">IF($A143="","",IF($D143=0,"",_xlfn.MAXIFS(Commandes!$A$5:$A$2004,Commandes!$B$5:$B$2004,$A143)))</f>
        <v/>
      </c>
      <c r="F143" s="23" t="str">
        <f aca="true">IF($E143="","",TODAY()-$E143)</f>
        <v/>
      </c>
      <c r="G143" s="17" t="str">
        <f aca="false">IF($A143="","",IF($D143=0,"Jamais commande",IF($F143&gt;60,"A relancer",IF($F143&gt;30,"A surveiller",""))))</f>
        <v/>
      </c>
    </row>
    <row r="144" customFormat="false" ht="15" hidden="false" customHeight="false" outlineLevel="0" collapsed="false">
      <c r="A144" s="16" t="str">
        <f aca="false">IF(Clients!$A136="","",Clients!$A136)</f>
        <v/>
      </c>
      <c r="B144" s="16" t="str">
        <f aca="false">IF(Clients!$A136="","",Clients!$B136)</f>
        <v/>
      </c>
      <c r="C144" s="18" t="str">
        <f aca="false">IF($A144="","",SUMIF(Commandes!$B$5:$B$2004,$A144,Commandes!$I$5:$I$2004))</f>
        <v/>
      </c>
      <c r="D144" s="16" t="str">
        <f aca="false">IF($A144="","",COUNTIF(Commandes!$B$5:$B$2004,$A144))</f>
        <v/>
      </c>
      <c r="E144" s="22" t="str">
        <f aca="false">IF($A144="","",IF($D144=0,"",_xlfn.MAXIFS(Commandes!$A$5:$A$2004,Commandes!$B$5:$B$2004,$A144)))</f>
        <v/>
      </c>
      <c r="F144" s="23" t="str">
        <f aca="true">IF($E144="","",TODAY()-$E144)</f>
        <v/>
      </c>
      <c r="G144" s="17" t="str">
        <f aca="false">IF($A144="","",IF($D144=0,"Jamais commande",IF($F144&gt;60,"A relancer",IF($F144&gt;30,"A surveiller",""))))</f>
        <v/>
      </c>
    </row>
    <row r="145" customFormat="false" ht="15" hidden="false" customHeight="false" outlineLevel="0" collapsed="false">
      <c r="A145" s="16" t="str">
        <f aca="false">IF(Clients!$A137="","",Clients!$A137)</f>
        <v/>
      </c>
      <c r="B145" s="16" t="str">
        <f aca="false">IF(Clients!$A137="","",Clients!$B137)</f>
        <v/>
      </c>
      <c r="C145" s="18" t="str">
        <f aca="false">IF($A145="","",SUMIF(Commandes!$B$5:$B$2004,$A145,Commandes!$I$5:$I$2004))</f>
        <v/>
      </c>
      <c r="D145" s="16" t="str">
        <f aca="false">IF($A145="","",COUNTIF(Commandes!$B$5:$B$2004,$A145))</f>
        <v/>
      </c>
      <c r="E145" s="22" t="str">
        <f aca="false">IF($A145="","",IF($D145=0,"",_xlfn.MAXIFS(Commandes!$A$5:$A$2004,Commandes!$B$5:$B$2004,$A145)))</f>
        <v/>
      </c>
      <c r="F145" s="23" t="str">
        <f aca="true">IF($E145="","",TODAY()-$E145)</f>
        <v/>
      </c>
      <c r="G145" s="17" t="str">
        <f aca="false">IF($A145="","",IF($D145=0,"Jamais commande",IF($F145&gt;60,"A relancer",IF($F145&gt;30,"A surveiller",""))))</f>
        <v/>
      </c>
    </row>
    <row r="146" customFormat="false" ht="15" hidden="false" customHeight="false" outlineLevel="0" collapsed="false">
      <c r="A146" s="16" t="str">
        <f aca="false">IF(Clients!$A138="","",Clients!$A138)</f>
        <v/>
      </c>
      <c r="B146" s="16" t="str">
        <f aca="false">IF(Clients!$A138="","",Clients!$B138)</f>
        <v/>
      </c>
      <c r="C146" s="18" t="str">
        <f aca="false">IF($A146="","",SUMIF(Commandes!$B$5:$B$2004,$A146,Commandes!$I$5:$I$2004))</f>
        <v/>
      </c>
      <c r="D146" s="16" t="str">
        <f aca="false">IF($A146="","",COUNTIF(Commandes!$B$5:$B$2004,$A146))</f>
        <v/>
      </c>
      <c r="E146" s="22" t="str">
        <f aca="false">IF($A146="","",IF($D146=0,"",_xlfn.MAXIFS(Commandes!$A$5:$A$2004,Commandes!$B$5:$B$2004,$A146)))</f>
        <v/>
      </c>
      <c r="F146" s="23" t="str">
        <f aca="true">IF($E146="","",TODAY()-$E146)</f>
        <v/>
      </c>
      <c r="G146" s="17" t="str">
        <f aca="false">IF($A146="","",IF($D146=0,"Jamais commande",IF($F146&gt;60,"A relancer",IF($F146&gt;30,"A surveiller",""))))</f>
        <v/>
      </c>
    </row>
    <row r="147" customFormat="false" ht="15" hidden="false" customHeight="false" outlineLevel="0" collapsed="false">
      <c r="A147" s="16" t="str">
        <f aca="false">IF(Clients!$A139="","",Clients!$A139)</f>
        <v/>
      </c>
      <c r="B147" s="16" t="str">
        <f aca="false">IF(Clients!$A139="","",Clients!$B139)</f>
        <v/>
      </c>
      <c r="C147" s="18" t="str">
        <f aca="false">IF($A147="","",SUMIF(Commandes!$B$5:$B$2004,$A147,Commandes!$I$5:$I$2004))</f>
        <v/>
      </c>
      <c r="D147" s="16" t="str">
        <f aca="false">IF($A147="","",COUNTIF(Commandes!$B$5:$B$2004,$A147))</f>
        <v/>
      </c>
      <c r="E147" s="22" t="str">
        <f aca="false">IF($A147="","",IF($D147=0,"",_xlfn.MAXIFS(Commandes!$A$5:$A$2004,Commandes!$B$5:$B$2004,$A147)))</f>
        <v/>
      </c>
      <c r="F147" s="23" t="str">
        <f aca="true">IF($E147="","",TODAY()-$E147)</f>
        <v/>
      </c>
      <c r="G147" s="17" t="str">
        <f aca="false">IF($A147="","",IF($D147=0,"Jamais commande",IF($F147&gt;60,"A relancer",IF($F147&gt;30,"A surveiller",""))))</f>
        <v/>
      </c>
    </row>
    <row r="148" customFormat="false" ht="15" hidden="false" customHeight="false" outlineLevel="0" collapsed="false">
      <c r="A148" s="16" t="str">
        <f aca="false">IF(Clients!$A140="","",Clients!$A140)</f>
        <v/>
      </c>
      <c r="B148" s="16" t="str">
        <f aca="false">IF(Clients!$A140="","",Clients!$B140)</f>
        <v/>
      </c>
      <c r="C148" s="18" t="str">
        <f aca="false">IF($A148="","",SUMIF(Commandes!$B$5:$B$2004,$A148,Commandes!$I$5:$I$2004))</f>
        <v/>
      </c>
      <c r="D148" s="16" t="str">
        <f aca="false">IF($A148="","",COUNTIF(Commandes!$B$5:$B$2004,$A148))</f>
        <v/>
      </c>
      <c r="E148" s="22" t="str">
        <f aca="false">IF($A148="","",IF($D148=0,"",_xlfn.MAXIFS(Commandes!$A$5:$A$2004,Commandes!$B$5:$B$2004,$A148)))</f>
        <v/>
      </c>
      <c r="F148" s="23" t="str">
        <f aca="true">IF($E148="","",TODAY()-$E148)</f>
        <v/>
      </c>
      <c r="G148" s="17" t="str">
        <f aca="false">IF($A148="","",IF($D148=0,"Jamais commande",IF($F148&gt;60,"A relancer",IF($F148&gt;30,"A surveiller",""))))</f>
        <v/>
      </c>
    </row>
    <row r="149" customFormat="false" ht="15" hidden="false" customHeight="false" outlineLevel="0" collapsed="false">
      <c r="A149" s="16" t="str">
        <f aca="false">IF(Clients!$A141="","",Clients!$A141)</f>
        <v/>
      </c>
      <c r="B149" s="16" t="str">
        <f aca="false">IF(Clients!$A141="","",Clients!$B141)</f>
        <v/>
      </c>
      <c r="C149" s="18" t="str">
        <f aca="false">IF($A149="","",SUMIF(Commandes!$B$5:$B$2004,$A149,Commandes!$I$5:$I$2004))</f>
        <v/>
      </c>
      <c r="D149" s="16" t="str">
        <f aca="false">IF($A149="","",COUNTIF(Commandes!$B$5:$B$2004,$A149))</f>
        <v/>
      </c>
      <c r="E149" s="22" t="str">
        <f aca="false">IF($A149="","",IF($D149=0,"",_xlfn.MAXIFS(Commandes!$A$5:$A$2004,Commandes!$B$5:$B$2004,$A149)))</f>
        <v/>
      </c>
      <c r="F149" s="23" t="str">
        <f aca="true">IF($E149="","",TODAY()-$E149)</f>
        <v/>
      </c>
      <c r="G149" s="17" t="str">
        <f aca="false">IF($A149="","",IF($D149=0,"Jamais commande",IF($F149&gt;60,"A relancer",IF($F149&gt;30,"A surveiller",""))))</f>
        <v/>
      </c>
    </row>
    <row r="150" customFormat="false" ht="15" hidden="false" customHeight="false" outlineLevel="0" collapsed="false">
      <c r="A150" s="16" t="str">
        <f aca="false">IF(Clients!$A142="","",Clients!$A142)</f>
        <v/>
      </c>
      <c r="B150" s="16" t="str">
        <f aca="false">IF(Clients!$A142="","",Clients!$B142)</f>
        <v/>
      </c>
      <c r="C150" s="18" t="str">
        <f aca="false">IF($A150="","",SUMIF(Commandes!$B$5:$B$2004,$A150,Commandes!$I$5:$I$2004))</f>
        <v/>
      </c>
      <c r="D150" s="16" t="str">
        <f aca="false">IF($A150="","",COUNTIF(Commandes!$B$5:$B$2004,$A150))</f>
        <v/>
      </c>
      <c r="E150" s="22" t="str">
        <f aca="false">IF($A150="","",IF($D150=0,"",_xlfn.MAXIFS(Commandes!$A$5:$A$2004,Commandes!$B$5:$B$2004,$A150)))</f>
        <v/>
      </c>
      <c r="F150" s="23" t="str">
        <f aca="true">IF($E150="","",TODAY()-$E150)</f>
        <v/>
      </c>
      <c r="G150" s="17" t="str">
        <f aca="false">IF($A150="","",IF($D150=0,"Jamais commande",IF($F150&gt;60,"A relancer",IF($F150&gt;30,"A surveiller",""))))</f>
        <v/>
      </c>
    </row>
    <row r="151" customFormat="false" ht="15" hidden="false" customHeight="false" outlineLevel="0" collapsed="false">
      <c r="A151" s="16" t="str">
        <f aca="false">IF(Clients!$A143="","",Clients!$A143)</f>
        <v/>
      </c>
      <c r="B151" s="16" t="str">
        <f aca="false">IF(Clients!$A143="","",Clients!$B143)</f>
        <v/>
      </c>
      <c r="C151" s="18" t="str">
        <f aca="false">IF($A151="","",SUMIF(Commandes!$B$5:$B$2004,$A151,Commandes!$I$5:$I$2004))</f>
        <v/>
      </c>
      <c r="D151" s="16" t="str">
        <f aca="false">IF($A151="","",COUNTIF(Commandes!$B$5:$B$2004,$A151))</f>
        <v/>
      </c>
      <c r="E151" s="22" t="str">
        <f aca="false">IF($A151="","",IF($D151=0,"",_xlfn.MAXIFS(Commandes!$A$5:$A$2004,Commandes!$B$5:$B$2004,$A151)))</f>
        <v/>
      </c>
      <c r="F151" s="23" t="str">
        <f aca="true">IF($E151="","",TODAY()-$E151)</f>
        <v/>
      </c>
      <c r="G151" s="17" t="str">
        <f aca="false">IF($A151="","",IF($D151=0,"Jamais commande",IF($F151&gt;60,"A relancer",IF($F151&gt;30,"A surveiller",""))))</f>
        <v/>
      </c>
    </row>
    <row r="152" customFormat="false" ht="15" hidden="false" customHeight="false" outlineLevel="0" collapsed="false">
      <c r="A152" s="16" t="str">
        <f aca="false">IF(Clients!$A144="","",Clients!$A144)</f>
        <v/>
      </c>
      <c r="B152" s="16" t="str">
        <f aca="false">IF(Clients!$A144="","",Clients!$B144)</f>
        <v/>
      </c>
      <c r="C152" s="18" t="str">
        <f aca="false">IF($A152="","",SUMIF(Commandes!$B$5:$B$2004,$A152,Commandes!$I$5:$I$2004))</f>
        <v/>
      </c>
      <c r="D152" s="16" t="str">
        <f aca="false">IF($A152="","",COUNTIF(Commandes!$B$5:$B$2004,$A152))</f>
        <v/>
      </c>
      <c r="E152" s="22" t="str">
        <f aca="false">IF($A152="","",IF($D152=0,"",_xlfn.MAXIFS(Commandes!$A$5:$A$2004,Commandes!$B$5:$B$2004,$A152)))</f>
        <v/>
      </c>
      <c r="F152" s="23" t="str">
        <f aca="true">IF($E152="","",TODAY()-$E152)</f>
        <v/>
      </c>
      <c r="G152" s="17" t="str">
        <f aca="false">IF($A152="","",IF($D152=0,"Jamais commande",IF($F152&gt;60,"A relancer",IF($F152&gt;30,"A surveiller",""))))</f>
        <v/>
      </c>
    </row>
    <row r="153" customFormat="false" ht="15" hidden="false" customHeight="false" outlineLevel="0" collapsed="false">
      <c r="A153" s="16" t="str">
        <f aca="false">IF(Clients!$A145="","",Clients!$A145)</f>
        <v/>
      </c>
      <c r="B153" s="16" t="str">
        <f aca="false">IF(Clients!$A145="","",Clients!$B145)</f>
        <v/>
      </c>
      <c r="C153" s="18" t="str">
        <f aca="false">IF($A153="","",SUMIF(Commandes!$B$5:$B$2004,$A153,Commandes!$I$5:$I$2004))</f>
        <v/>
      </c>
      <c r="D153" s="16" t="str">
        <f aca="false">IF($A153="","",COUNTIF(Commandes!$B$5:$B$2004,$A153))</f>
        <v/>
      </c>
      <c r="E153" s="22" t="str">
        <f aca="false">IF($A153="","",IF($D153=0,"",_xlfn.MAXIFS(Commandes!$A$5:$A$2004,Commandes!$B$5:$B$2004,$A153)))</f>
        <v/>
      </c>
      <c r="F153" s="23" t="str">
        <f aca="true">IF($E153="","",TODAY()-$E153)</f>
        <v/>
      </c>
      <c r="G153" s="17" t="str">
        <f aca="false">IF($A153="","",IF($D153=0,"Jamais commande",IF($F153&gt;60,"A relancer",IF($F153&gt;30,"A surveiller",""))))</f>
        <v/>
      </c>
    </row>
    <row r="154" customFormat="false" ht="15" hidden="false" customHeight="false" outlineLevel="0" collapsed="false">
      <c r="A154" s="16" t="str">
        <f aca="false">IF(Clients!$A146="","",Clients!$A146)</f>
        <v/>
      </c>
      <c r="B154" s="16" t="str">
        <f aca="false">IF(Clients!$A146="","",Clients!$B146)</f>
        <v/>
      </c>
      <c r="C154" s="18" t="str">
        <f aca="false">IF($A154="","",SUMIF(Commandes!$B$5:$B$2004,$A154,Commandes!$I$5:$I$2004))</f>
        <v/>
      </c>
      <c r="D154" s="16" t="str">
        <f aca="false">IF($A154="","",COUNTIF(Commandes!$B$5:$B$2004,$A154))</f>
        <v/>
      </c>
      <c r="E154" s="22" t="str">
        <f aca="false">IF($A154="","",IF($D154=0,"",_xlfn.MAXIFS(Commandes!$A$5:$A$2004,Commandes!$B$5:$B$2004,$A154)))</f>
        <v/>
      </c>
      <c r="F154" s="23" t="str">
        <f aca="true">IF($E154="","",TODAY()-$E154)</f>
        <v/>
      </c>
      <c r="G154" s="17" t="str">
        <f aca="false">IF($A154="","",IF($D154=0,"Jamais commande",IF($F154&gt;60,"A relancer",IF($F154&gt;30,"A surveiller",""))))</f>
        <v/>
      </c>
    </row>
    <row r="155" customFormat="false" ht="15" hidden="false" customHeight="false" outlineLevel="0" collapsed="false">
      <c r="A155" s="16" t="str">
        <f aca="false">IF(Clients!$A147="","",Clients!$A147)</f>
        <v/>
      </c>
      <c r="B155" s="16" t="str">
        <f aca="false">IF(Clients!$A147="","",Clients!$B147)</f>
        <v/>
      </c>
      <c r="C155" s="18" t="str">
        <f aca="false">IF($A155="","",SUMIF(Commandes!$B$5:$B$2004,$A155,Commandes!$I$5:$I$2004))</f>
        <v/>
      </c>
      <c r="D155" s="16" t="str">
        <f aca="false">IF($A155="","",COUNTIF(Commandes!$B$5:$B$2004,$A155))</f>
        <v/>
      </c>
      <c r="E155" s="22" t="str">
        <f aca="false">IF($A155="","",IF($D155=0,"",_xlfn.MAXIFS(Commandes!$A$5:$A$2004,Commandes!$B$5:$B$2004,$A155)))</f>
        <v/>
      </c>
      <c r="F155" s="23" t="str">
        <f aca="true">IF($E155="","",TODAY()-$E155)</f>
        <v/>
      </c>
      <c r="G155" s="17" t="str">
        <f aca="false">IF($A155="","",IF($D155=0,"Jamais commande",IF($F155&gt;60,"A relancer",IF($F155&gt;30,"A surveiller",""))))</f>
        <v/>
      </c>
    </row>
    <row r="156" customFormat="false" ht="15" hidden="false" customHeight="false" outlineLevel="0" collapsed="false">
      <c r="A156" s="16" t="str">
        <f aca="false">IF(Clients!$A148="","",Clients!$A148)</f>
        <v/>
      </c>
      <c r="B156" s="16" t="str">
        <f aca="false">IF(Clients!$A148="","",Clients!$B148)</f>
        <v/>
      </c>
      <c r="C156" s="18" t="str">
        <f aca="false">IF($A156="","",SUMIF(Commandes!$B$5:$B$2004,$A156,Commandes!$I$5:$I$2004))</f>
        <v/>
      </c>
      <c r="D156" s="16" t="str">
        <f aca="false">IF($A156="","",COUNTIF(Commandes!$B$5:$B$2004,$A156))</f>
        <v/>
      </c>
      <c r="E156" s="22" t="str">
        <f aca="false">IF($A156="","",IF($D156=0,"",_xlfn.MAXIFS(Commandes!$A$5:$A$2004,Commandes!$B$5:$B$2004,$A156)))</f>
        <v/>
      </c>
      <c r="F156" s="23" t="str">
        <f aca="true">IF($E156="","",TODAY()-$E156)</f>
        <v/>
      </c>
      <c r="G156" s="17" t="str">
        <f aca="false">IF($A156="","",IF($D156=0,"Jamais commande",IF($F156&gt;60,"A relancer",IF($F156&gt;30,"A surveiller",""))))</f>
        <v/>
      </c>
    </row>
    <row r="157" customFormat="false" ht="15" hidden="false" customHeight="false" outlineLevel="0" collapsed="false">
      <c r="A157" s="16" t="str">
        <f aca="false">IF(Clients!$A149="","",Clients!$A149)</f>
        <v/>
      </c>
      <c r="B157" s="16" t="str">
        <f aca="false">IF(Clients!$A149="","",Clients!$B149)</f>
        <v/>
      </c>
      <c r="C157" s="18" t="str">
        <f aca="false">IF($A157="","",SUMIF(Commandes!$B$5:$B$2004,$A157,Commandes!$I$5:$I$2004))</f>
        <v/>
      </c>
      <c r="D157" s="16" t="str">
        <f aca="false">IF($A157="","",COUNTIF(Commandes!$B$5:$B$2004,$A157))</f>
        <v/>
      </c>
      <c r="E157" s="22" t="str">
        <f aca="false">IF($A157="","",IF($D157=0,"",_xlfn.MAXIFS(Commandes!$A$5:$A$2004,Commandes!$B$5:$B$2004,$A157)))</f>
        <v/>
      </c>
      <c r="F157" s="23" t="str">
        <f aca="true">IF($E157="","",TODAY()-$E157)</f>
        <v/>
      </c>
      <c r="G157" s="17" t="str">
        <f aca="false">IF($A157="","",IF($D157=0,"Jamais commande",IF($F157&gt;60,"A relancer",IF($F157&gt;30,"A surveiller",""))))</f>
        <v/>
      </c>
    </row>
    <row r="158" customFormat="false" ht="15" hidden="false" customHeight="false" outlineLevel="0" collapsed="false">
      <c r="A158" s="16" t="str">
        <f aca="false">IF(Clients!$A150="","",Clients!$A150)</f>
        <v/>
      </c>
      <c r="B158" s="16" t="str">
        <f aca="false">IF(Clients!$A150="","",Clients!$B150)</f>
        <v/>
      </c>
      <c r="C158" s="18" t="str">
        <f aca="false">IF($A158="","",SUMIF(Commandes!$B$5:$B$2004,$A158,Commandes!$I$5:$I$2004))</f>
        <v/>
      </c>
      <c r="D158" s="16" t="str">
        <f aca="false">IF($A158="","",COUNTIF(Commandes!$B$5:$B$2004,$A158))</f>
        <v/>
      </c>
      <c r="E158" s="22" t="str">
        <f aca="false">IF($A158="","",IF($D158=0,"",_xlfn.MAXIFS(Commandes!$A$5:$A$2004,Commandes!$B$5:$B$2004,$A158)))</f>
        <v/>
      </c>
      <c r="F158" s="23" t="str">
        <f aca="true">IF($E158="","",TODAY()-$E158)</f>
        <v/>
      </c>
      <c r="G158" s="17" t="str">
        <f aca="false">IF($A158="","",IF($D158=0,"Jamais commande",IF($F158&gt;60,"A relancer",IF($F158&gt;30,"A surveiller",""))))</f>
        <v/>
      </c>
    </row>
    <row r="159" customFormat="false" ht="15" hidden="false" customHeight="false" outlineLevel="0" collapsed="false">
      <c r="A159" s="16" t="str">
        <f aca="false">IF(Clients!$A151="","",Clients!$A151)</f>
        <v/>
      </c>
      <c r="B159" s="16" t="str">
        <f aca="false">IF(Clients!$A151="","",Clients!$B151)</f>
        <v/>
      </c>
      <c r="C159" s="18" t="str">
        <f aca="false">IF($A159="","",SUMIF(Commandes!$B$5:$B$2004,$A159,Commandes!$I$5:$I$2004))</f>
        <v/>
      </c>
      <c r="D159" s="16" t="str">
        <f aca="false">IF($A159="","",COUNTIF(Commandes!$B$5:$B$2004,$A159))</f>
        <v/>
      </c>
      <c r="E159" s="22" t="str">
        <f aca="false">IF($A159="","",IF($D159=0,"",_xlfn.MAXIFS(Commandes!$A$5:$A$2004,Commandes!$B$5:$B$2004,$A159)))</f>
        <v/>
      </c>
      <c r="F159" s="23" t="str">
        <f aca="true">IF($E159="","",TODAY()-$E159)</f>
        <v/>
      </c>
      <c r="G159" s="17" t="str">
        <f aca="false">IF($A159="","",IF($D159=0,"Jamais commande",IF($F159&gt;60,"A relancer",IF($F159&gt;30,"A surveiller",""))))</f>
        <v/>
      </c>
    </row>
    <row r="160" customFormat="false" ht="15" hidden="false" customHeight="false" outlineLevel="0" collapsed="false">
      <c r="A160" s="16" t="str">
        <f aca="false">IF(Clients!$A152="","",Clients!$A152)</f>
        <v/>
      </c>
      <c r="B160" s="16" t="str">
        <f aca="false">IF(Clients!$A152="","",Clients!$B152)</f>
        <v/>
      </c>
      <c r="C160" s="18" t="str">
        <f aca="false">IF($A160="","",SUMIF(Commandes!$B$5:$B$2004,$A160,Commandes!$I$5:$I$2004))</f>
        <v/>
      </c>
      <c r="D160" s="16" t="str">
        <f aca="false">IF($A160="","",COUNTIF(Commandes!$B$5:$B$2004,$A160))</f>
        <v/>
      </c>
      <c r="E160" s="22" t="str">
        <f aca="false">IF($A160="","",IF($D160=0,"",_xlfn.MAXIFS(Commandes!$A$5:$A$2004,Commandes!$B$5:$B$2004,$A160)))</f>
        <v/>
      </c>
      <c r="F160" s="23" t="str">
        <f aca="true">IF($E160="","",TODAY()-$E160)</f>
        <v/>
      </c>
      <c r="G160" s="17" t="str">
        <f aca="false">IF($A160="","",IF($D160=0,"Jamais commande",IF($F160&gt;60,"A relancer",IF($F160&gt;30,"A surveiller",""))))</f>
        <v/>
      </c>
    </row>
    <row r="161" customFormat="false" ht="15" hidden="false" customHeight="false" outlineLevel="0" collapsed="false">
      <c r="A161" s="16" t="str">
        <f aca="false">IF(Clients!$A153="","",Clients!$A153)</f>
        <v/>
      </c>
      <c r="B161" s="16" t="str">
        <f aca="false">IF(Clients!$A153="","",Clients!$B153)</f>
        <v/>
      </c>
      <c r="C161" s="18" t="str">
        <f aca="false">IF($A161="","",SUMIF(Commandes!$B$5:$B$2004,$A161,Commandes!$I$5:$I$2004))</f>
        <v/>
      </c>
      <c r="D161" s="16" t="str">
        <f aca="false">IF($A161="","",COUNTIF(Commandes!$B$5:$B$2004,$A161))</f>
        <v/>
      </c>
      <c r="E161" s="22" t="str">
        <f aca="false">IF($A161="","",IF($D161=0,"",_xlfn.MAXIFS(Commandes!$A$5:$A$2004,Commandes!$B$5:$B$2004,$A161)))</f>
        <v/>
      </c>
      <c r="F161" s="23" t="str">
        <f aca="true">IF($E161="","",TODAY()-$E161)</f>
        <v/>
      </c>
      <c r="G161" s="17" t="str">
        <f aca="false">IF($A161="","",IF($D161=0,"Jamais commande",IF($F161&gt;60,"A relancer",IF($F161&gt;30,"A surveiller",""))))</f>
        <v/>
      </c>
    </row>
    <row r="162" customFormat="false" ht="15" hidden="false" customHeight="false" outlineLevel="0" collapsed="false">
      <c r="A162" s="16" t="str">
        <f aca="false">IF(Clients!$A154="","",Clients!$A154)</f>
        <v/>
      </c>
      <c r="B162" s="16" t="str">
        <f aca="false">IF(Clients!$A154="","",Clients!$B154)</f>
        <v/>
      </c>
      <c r="C162" s="18" t="str">
        <f aca="false">IF($A162="","",SUMIF(Commandes!$B$5:$B$2004,$A162,Commandes!$I$5:$I$2004))</f>
        <v/>
      </c>
      <c r="D162" s="16" t="str">
        <f aca="false">IF($A162="","",COUNTIF(Commandes!$B$5:$B$2004,$A162))</f>
        <v/>
      </c>
      <c r="E162" s="22" t="str">
        <f aca="false">IF($A162="","",IF($D162=0,"",_xlfn.MAXIFS(Commandes!$A$5:$A$2004,Commandes!$B$5:$B$2004,$A162)))</f>
        <v/>
      </c>
      <c r="F162" s="23" t="str">
        <f aca="true">IF($E162="","",TODAY()-$E162)</f>
        <v/>
      </c>
      <c r="G162" s="17" t="str">
        <f aca="false">IF($A162="","",IF($D162=0,"Jamais commande",IF($F162&gt;60,"A relancer",IF($F162&gt;30,"A surveiller",""))))</f>
        <v/>
      </c>
    </row>
    <row r="163" customFormat="false" ht="15" hidden="false" customHeight="false" outlineLevel="0" collapsed="false">
      <c r="A163" s="16" t="str">
        <f aca="false">IF(Clients!$A155="","",Clients!$A155)</f>
        <v/>
      </c>
      <c r="B163" s="16" t="str">
        <f aca="false">IF(Clients!$A155="","",Clients!$B155)</f>
        <v/>
      </c>
      <c r="C163" s="18" t="str">
        <f aca="false">IF($A163="","",SUMIF(Commandes!$B$5:$B$2004,$A163,Commandes!$I$5:$I$2004))</f>
        <v/>
      </c>
      <c r="D163" s="16" t="str">
        <f aca="false">IF($A163="","",COUNTIF(Commandes!$B$5:$B$2004,$A163))</f>
        <v/>
      </c>
      <c r="E163" s="22" t="str">
        <f aca="false">IF($A163="","",IF($D163=0,"",_xlfn.MAXIFS(Commandes!$A$5:$A$2004,Commandes!$B$5:$B$2004,$A163)))</f>
        <v/>
      </c>
      <c r="F163" s="23" t="str">
        <f aca="true">IF($E163="","",TODAY()-$E163)</f>
        <v/>
      </c>
      <c r="G163" s="17" t="str">
        <f aca="false">IF($A163="","",IF($D163=0,"Jamais commande",IF($F163&gt;60,"A relancer",IF($F163&gt;30,"A surveiller",""))))</f>
        <v/>
      </c>
    </row>
    <row r="164" customFormat="false" ht="15" hidden="false" customHeight="false" outlineLevel="0" collapsed="false">
      <c r="A164" s="16" t="str">
        <f aca="false">IF(Clients!$A156="","",Clients!$A156)</f>
        <v/>
      </c>
      <c r="B164" s="16" t="str">
        <f aca="false">IF(Clients!$A156="","",Clients!$B156)</f>
        <v/>
      </c>
      <c r="C164" s="18" t="str">
        <f aca="false">IF($A164="","",SUMIF(Commandes!$B$5:$B$2004,$A164,Commandes!$I$5:$I$2004))</f>
        <v/>
      </c>
      <c r="D164" s="16" t="str">
        <f aca="false">IF($A164="","",COUNTIF(Commandes!$B$5:$B$2004,$A164))</f>
        <v/>
      </c>
      <c r="E164" s="22" t="str">
        <f aca="false">IF($A164="","",IF($D164=0,"",_xlfn.MAXIFS(Commandes!$A$5:$A$2004,Commandes!$B$5:$B$2004,$A164)))</f>
        <v/>
      </c>
      <c r="F164" s="23" t="str">
        <f aca="true">IF($E164="","",TODAY()-$E164)</f>
        <v/>
      </c>
      <c r="G164" s="17" t="str">
        <f aca="false">IF($A164="","",IF($D164=0,"Jamais commande",IF($F164&gt;60,"A relancer",IF($F164&gt;30,"A surveiller",""))))</f>
        <v/>
      </c>
    </row>
    <row r="165" customFormat="false" ht="15" hidden="false" customHeight="false" outlineLevel="0" collapsed="false">
      <c r="A165" s="16" t="str">
        <f aca="false">IF(Clients!$A157="","",Clients!$A157)</f>
        <v/>
      </c>
      <c r="B165" s="16" t="str">
        <f aca="false">IF(Clients!$A157="","",Clients!$B157)</f>
        <v/>
      </c>
      <c r="C165" s="18" t="str">
        <f aca="false">IF($A165="","",SUMIF(Commandes!$B$5:$B$2004,$A165,Commandes!$I$5:$I$2004))</f>
        <v/>
      </c>
      <c r="D165" s="16" t="str">
        <f aca="false">IF($A165="","",COUNTIF(Commandes!$B$5:$B$2004,$A165))</f>
        <v/>
      </c>
      <c r="E165" s="22" t="str">
        <f aca="false">IF($A165="","",IF($D165=0,"",_xlfn.MAXIFS(Commandes!$A$5:$A$2004,Commandes!$B$5:$B$2004,$A165)))</f>
        <v/>
      </c>
      <c r="F165" s="23" t="str">
        <f aca="true">IF($E165="","",TODAY()-$E165)</f>
        <v/>
      </c>
      <c r="G165" s="17" t="str">
        <f aca="false">IF($A165="","",IF($D165=0,"Jamais commande",IF($F165&gt;60,"A relancer",IF($F165&gt;30,"A surveiller",""))))</f>
        <v/>
      </c>
    </row>
    <row r="166" customFormat="false" ht="15" hidden="false" customHeight="false" outlineLevel="0" collapsed="false">
      <c r="A166" s="16" t="str">
        <f aca="false">IF(Clients!$A158="","",Clients!$A158)</f>
        <v/>
      </c>
      <c r="B166" s="16" t="str">
        <f aca="false">IF(Clients!$A158="","",Clients!$B158)</f>
        <v/>
      </c>
      <c r="C166" s="18" t="str">
        <f aca="false">IF($A166="","",SUMIF(Commandes!$B$5:$B$2004,$A166,Commandes!$I$5:$I$2004))</f>
        <v/>
      </c>
      <c r="D166" s="16" t="str">
        <f aca="false">IF($A166="","",COUNTIF(Commandes!$B$5:$B$2004,$A166))</f>
        <v/>
      </c>
      <c r="E166" s="22" t="str">
        <f aca="false">IF($A166="","",IF($D166=0,"",_xlfn.MAXIFS(Commandes!$A$5:$A$2004,Commandes!$B$5:$B$2004,$A166)))</f>
        <v/>
      </c>
      <c r="F166" s="23" t="str">
        <f aca="true">IF($E166="","",TODAY()-$E166)</f>
        <v/>
      </c>
      <c r="G166" s="17" t="str">
        <f aca="false">IF($A166="","",IF($D166=0,"Jamais commande",IF($F166&gt;60,"A relancer",IF($F166&gt;30,"A surveiller",""))))</f>
        <v/>
      </c>
    </row>
    <row r="167" customFormat="false" ht="15" hidden="false" customHeight="false" outlineLevel="0" collapsed="false">
      <c r="A167" s="16" t="str">
        <f aca="false">IF(Clients!$A159="","",Clients!$A159)</f>
        <v/>
      </c>
      <c r="B167" s="16" t="str">
        <f aca="false">IF(Clients!$A159="","",Clients!$B159)</f>
        <v/>
      </c>
      <c r="C167" s="18" t="str">
        <f aca="false">IF($A167="","",SUMIF(Commandes!$B$5:$B$2004,$A167,Commandes!$I$5:$I$2004))</f>
        <v/>
      </c>
      <c r="D167" s="16" t="str">
        <f aca="false">IF($A167="","",COUNTIF(Commandes!$B$5:$B$2004,$A167))</f>
        <v/>
      </c>
      <c r="E167" s="22" t="str">
        <f aca="false">IF($A167="","",IF($D167=0,"",_xlfn.MAXIFS(Commandes!$A$5:$A$2004,Commandes!$B$5:$B$2004,$A167)))</f>
        <v/>
      </c>
      <c r="F167" s="23" t="str">
        <f aca="true">IF($E167="","",TODAY()-$E167)</f>
        <v/>
      </c>
      <c r="G167" s="17" t="str">
        <f aca="false">IF($A167="","",IF($D167=0,"Jamais commande",IF($F167&gt;60,"A relancer",IF($F167&gt;30,"A surveiller",""))))</f>
        <v/>
      </c>
    </row>
    <row r="168" customFormat="false" ht="15" hidden="false" customHeight="false" outlineLevel="0" collapsed="false">
      <c r="A168" s="16" t="str">
        <f aca="false">IF(Clients!$A160="","",Clients!$A160)</f>
        <v/>
      </c>
      <c r="B168" s="16" t="str">
        <f aca="false">IF(Clients!$A160="","",Clients!$B160)</f>
        <v/>
      </c>
      <c r="C168" s="18" t="str">
        <f aca="false">IF($A168="","",SUMIF(Commandes!$B$5:$B$2004,$A168,Commandes!$I$5:$I$2004))</f>
        <v/>
      </c>
      <c r="D168" s="16" t="str">
        <f aca="false">IF($A168="","",COUNTIF(Commandes!$B$5:$B$2004,$A168))</f>
        <v/>
      </c>
      <c r="E168" s="22" t="str">
        <f aca="false">IF($A168="","",IF($D168=0,"",_xlfn.MAXIFS(Commandes!$A$5:$A$2004,Commandes!$B$5:$B$2004,$A168)))</f>
        <v/>
      </c>
      <c r="F168" s="23" t="str">
        <f aca="true">IF($E168="","",TODAY()-$E168)</f>
        <v/>
      </c>
      <c r="G168" s="17" t="str">
        <f aca="false">IF($A168="","",IF($D168=0,"Jamais commande",IF($F168&gt;60,"A relancer",IF($F168&gt;30,"A surveiller",""))))</f>
        <v/>
      </c>
    </row>
    <row r="169" customFormat="false" ht="15" hidden="false" customHeight="false" outlineLevel="0" collapsed="false">
      <c r="A169" s="16" t="str">
        <f aca="false">IF(Clients!$A161="","",Clients!$A161)</f>
        <v/>
      </c>
      <c r="B169" s="16" t="str">
        <f aca="false">IF(Clients!$A161="","",Clients!$B161)</f>
        <v/>
      </c>
      <c r="C169" s="18" t="str">
        <f aca="false">IF($A169="","",SUMIF(Commandes!$B$5:$B$2004,$A169,Commandes!$I$5:$I$2004))</f>
        <v/>
      </c>
      <c r="D169" s="16" t="str">
        <f aca="false">IF($A169="","",COUNTIF(Commandes!$B$5:$B$2004,$A169))</f>
        <v/>
      </c>
      <c r="E169" s="22" t="str">
        <f aca="false">IF($A169="","",IF($D169=0,"",_xlfn.MAXIFS(Commandes!$A$5:$A$2004,Commandes!$B$5:$B$2004,$A169)))</f>
        <v/>
      </c>
      <c r="F169" s="23" t="str">
        <f aca="true">IF($E169="","",TODAY()-$E169)</f>
        <v/>
      </c>
      <c r="G169" s="17" t="str">
        <f aca="false">IF($A169="","",IF($D169=0,"Jamais commande",IF($F169&gt;60,"A relancer",IF($F169&gt;30,"A surveiller",""))))</f>
        <v/>
      </c>
    </row>
    <row r="170" customFormat="false" ht="15" hidden="false" customHeight="false" outlineLevel="0" collapsed="false">
      <c r="A170" s="16" t="str">
        <f aca="false">IF(Clients!$A162="","",Clients!$A162)</f>
        <v/>
      </c>
      <c r="B170" s="16" t="str">
        <f aca="false">IF(Clients!$A162="","",Clients!$B162)</f>
        <v/>
      </c>
      <c r="C170" s="18" t="str">
        <f aca="false">IF($A170="","",SUMIF(Commandes!$B$5:$B$2004,$A170,Commandes!$I$5:$I$2004))</f>
        <v/>
      </c>
      <c r="D170" s="16" t="str">
        <f aca="false">IF($A170="","",COUNTIF(Commandes!$B$5:$B$2004,$A170))</f>
        <v/>
      </c>
      <c r="E170" s="22" t="str">
        <f aca="false">IF($A170="","",IF($D170=0,"",_xlfn.MAXIFS(Commandes!$A$5:$A$2004,Commandes!$B$5:$B$2004,$A170)))</f>
        <v/>
      </c>
      <c r="F170" s="23" t="str">
        <f aca="true">IF($E170="","",TODAY()-$E170)</f>
        <v/>
      </c>
      <c r="G170" s="17" t="str">
        <f aca="false">IF($A170="","",IF($D170=0,"Jamais commande",IF($F170&gt;60,"A relancer",IF($F170&gt;30,"A surveiller",""))))</f>
        <v/>
      </c>
    </row>
    <row r="171" customFormat="false" ht="15" hidden="false" customHeight="false" outlineLevel="0" collapsed="false">
      <c r="A171" s="16" t="str">
        <f aca="false">IF(Clients!$A163="","",Clients!$A163)</f>
        <v/>
      </c>
      <c r="B171" s="16" t="str">
        <f aca="false">IF(Clients!$A163="","",Clients!$B163)</f>
        <v/>
      </c>
      <c r="C171" s="18" t="str">
        <f aca="false">IF($A171="","",SUMIF(Commandes!$B$5:$B$2004,$A171,Commandes!$I$5:$I$2004))</f>
        <v/>
      </c>
      <c r="D171" s="16" t="str">
        <f aca="false">IF($A171="","",COUNTIF(Commandes!$B$5:$B$2004,$A171))</f>
        <v/>
      </c>
      <c r="E171" s="22" t="str">
        <f aca="false">IF($A171="","",IF($D171=0,"",_xlfn.MAXIFS(Commandes!$A$5:$A$2004,Commandes!$B$5:$B$2004,$A171)))</f>
        <v/>
      </c>
      <c r="F171" s="23" t="str">
        <f aca="true">IF($E171="","",TODAY()-$E171)</f>
        <v/>
      </c>
      <c r="G171" s="17" t="str">
        <f aca="false">IF($A171="","",IF($D171=0,"Jamais commande",IF($F171&gt;60,"A relancer",IF($F171&gt;30,"A surveiller",""))))</f>
        <v/>
      </c>
    </row>
    <row r="172" customFormat="false" ht="15" hidden="false" customHeight="false" outlineLevel="0" collapsed="false">
      <c r="A172" s="16" t="str">
        <f aca="false">IF(Clients!$A164="","",Clients!$A164)</f>
        <v/>
      </c>
      <c r="B172" s="16" t="str">
        <f aca="false">IF(Clients!$A164="","",Clients!$B164)</f>
        <v/>
      </c>
      <c r="C172" s="18" t="str">
        <f aca="false">IF($A172="","",SUMIF(Commandes!$B$5:$B$2004,$A172,Commandes!$I$5:$I$2004))</f>
        <v/>
      </c>
      <c r="D172" s="16" t="str">
        <f aca="false">IF($A172="","",COUNTIF(Commandes!$B$5:$B$2004,$A172))</f>
        <v/>
      </c>
      <c r="E172" s="22" t="str">
        <f aca="false">IF($A172="","",IF($D172=0,"",_xlfn.MAXIFS(Commandes!$A$5:$A$2004,Commandes!$B$5:$B$2004,$A172)))</f>
        <v/>
      </c>
      <c r="F172" s="23" t="str">
        <f aca="true">IF($E172="","",TODAY()-$E172)</f>
        <v/>
      </c>
      <c r="G172" s="17" t="str">
        <f aca="false">IF($A172="","",IF($D172=0,"Jamais commande",IF($F172&gt;60,"A relancer",IF($F172&gt;30,"A surveiller",""))))</f>
        <v/>
      </c>
    </row>
    <row r="173" customFormat="false" ht="15" hidden="false" customHeight="false" outlineLevel="0" collapsed="false">
      <c r="A173" s="16" t="str">
        <f aca="false">IF(Clients!$A165="","",Clients!$A165)</f>
        <v/>
      </c>
      <c r="B173" s="16" t="str">
        <f aca="false">IF(Clients!$A165="","",Clients!$B165)</f>
        <v/>
      </c>
      <c r="C173" s="18" t="str">
        <f aca="false">IF($A173="","",SUMIF(Commandes!$B$5:$B$2004,$A173,Commandes!$I$5:$I$2004))</f>
        <v/>
      </c>
      <c r="D173" s="16" t="str">
        <f aca="false">IF($A173="","",COUNTIF(Commandes!$B$5:$B$2004,$A173))</f>
        <v/>
      </c>
      <c r="E173" s="22" t="str">
        <f aca="false">IF($A173="","",IF($D173=0,"",_xlfn.MAXIFS(Commandes!$A$5:$A$2004,Commandes!$B$5:$B$2004,$A173)))</f>
        <v/>
      </c>
      <c r="F173" s="23" t="str">
        <f aca="true">IF($E173="","",TODAY()-$E173)</f>
        <v/>
      </c>
      <c r="G173" s="17" t="str">
        <f aca="false">IF($A173="","",IF($D173=0,"Jamais commande",IF($F173&gt;60,"A relancer",IF($F173&gt;30,"A surveiller",""))))</f>
        <v/>
      </c>
    </row>
    <row r="174" customFormat="false" ht="15" hidden="false" customHeight="false" outlineLevel="0" collapsed="false">
      <c r="A174" s="16" t="str">
        <f aca="false">IF(Clients!$A166="","",Clients!$A166)</f>
        <v/>
      </c>
      <c r="B174" s="16" t="str">
        <f aca="false">IF(Clients!$A166="","",Clients!$B166)</f>
        <v/>
      </c>
      <c r="C174" s="18" t="str">
        <f aca="false">IF($A174="","",SUMIF(Commandes!$B$5:$B$2004,$A174,Commandes!$I$5:$I$2004))</f>
        <v/>
      </c>
      <c r="D174" s="16" t="str">
        <f aca="false">IF($A174="","",COUNTIF(Commandes!$B$5:$B$2004,$A174))</f>
        <v/>
      </c>
      <c r="E174" s="22" t="str">
        <f aca="false">IF($A174="","",IF($D174=0,"",_xlfn.MAXIFS(Commandes!$A$5:$A$2004,Commandes!$B$5:$B$2004,$A174)))</f>
        <v/>
      </c>
      <c r="F174" s="23" t="str">
        <f aca="true">IF($E174="","",TODAY()-$E174)</f>
        <v/>
      </c>
      <c r="G174" s="17" t="str">
        <f aca="false">IF($A174="","",IF($D174=0,"Jamais commande",IF($F174&gt;60,"A relancer",IF($F174&gt;30,"A surveiller",""))))</f>
        <v/>
      </c>
    </row>
    <row r="175" customFormat="false" ht="15" hidden="false" customHeight="false" outlineLevel="0" collapsed="false">
      <c r="A175" s="16" t="str">
        <f aca="false">IF(Clients!$A167="","",Clients!$A167)</f>
        <v/>
      </c>
      <c r="B175" s="16" t="str">
        <f aca="false">IF(Clients!$A167="","",Clients!$B167)</f>
        <v/>
      </c>
      <c r="C175" s="18" t="str">
        <f aca="false">IF($A175="","",SUMIF(Commandes!$B$5:$B$2004,$A175,Commandes!$I$5:$I$2004))</f>
        <v/>
      </c>
      <c r="D175" s="16" t="str">
        <f aca="false">IF($A175="","",COUNTIF(Commandes!$B$5:$B$2004,$A175))</f>
        <v/>
      </c>
      <c r="E175" s="22" t="str">
        <f aca="false">IF($A175="","",IF($D175=0,"",_xlfn.MAXIFS(Commandes!$A$5:$A$2004,Commandes!$B$5:$B$2004,$A175)))</f>
        <v/>
      </c>
      <c r="F175" s="23" t="str">
        <f aca="true">IF($E175="","",TODAY()-$E175)</f>
        <v/>
      </c>
      <c r="G175" s="17" t="str">
        <f aca="false">IF($A175="","",IF($D175=0,"Jamais commande",IF($F175&gt;60,"A relancer",IF($F175&gt;30,"A surveiller",""))))</f>
        <v/>
      </c>
    </row>
    <row r="176" customFormat="false" ht="15" hidden="false" customHeight="false" outlineLevel="0" collapsed="false">
      <c r="A176" s="16" t="str">
        <f aca="false">IF(Clients!$A168="","",Clients!$A168)</f>
        <v/>
      </c>
      <c r="B176" s="16" t="str">
        <f aca="false">IF(Clients!$A168="","",Clients!$B168)</f>
        <v/>
      </c>
      <c r="C176" s="18" t="str">
        <f aca="false">IF($A176="","",SUMIF(Commandes!$B$5:$B$2004,$A176,Commandes!$I$5:$I$2004))</f>
        <v/>
      </c>
      <c r="D176" s="16" t="str">
        <f aca="false">IF($A176="","",COUNTIF(Commandes!$B$5:$B$2004,$A176))</f>
        <v/>
      </c>
      <c r="E176" s="22" t="str">
        <f aca="false">IF($A176="","",IF($D176=0,"",_xlfn.MAXIFS(Commandes!$A$5:$A$2004,Commandes!$B$5:$B$2004,$A176)))</f>
        <v/>
      </c>
      <c r="F176" s="23" t="str">
        <f aca="true">IF($E176="","",TODAY()-$E176)</f>
        <v/>
      </c>
      <c r="G176" s="17" t="str">
        <f aca="false">IF($A176="","",IF($D176=0,"Jamais commande",IF($F176&gt;60,"A relancer",IF($F176&gt;30,"A surveiller",""))))</f>
        <v/>
      </c>
    </row>
    <row r="177" customFormat="false" ht="15" hidden="false" customHeight="false" outlineLevel="0" collapsed="false">
      <c r="A177" s="16" t="str">
        <f aca="false">IF(Clients!$A169="","",Clients!$A169)</f>
        <v/>
      </c>
      <c r="B177" s="16" t="str">
        <f aca="false">IF(Clients!$A169="","",Clients!$B169)</f>
        <v/>
      </c>
      <c r="C177" s="18" t="str">
        <f aca="false">IF($A177="","",SUMIF(Commandes!$B$5:$B$2004,$A177,Commandes!$I$5:$I$2004))</f>
        <v/>
      </c>
      <c r="D177" s="16" t="str">
        <f aca="false">IF($A177="","",COUNTIF(Commandes!$B$5:$B$2004,$A177))</f>
        <v/>
      </c>
      <c r="E177" s="22" t="str">
        <f aca="false">IF($A177="","",IF($D177=0,"",_xlfn.MAXIFS(Commandes!$A$5:$A$2004,Commandes!$B$5:$B$2004,$A177)))</f>
        <v/>
      </c>
      <c r="F177" s="23" t="str">
        <f aca="true">IF($E177="","",TODAY()-$E177)</f>
        <v/>
      </c>
      <c r="G177" s="17" t="str">
        <f aca="false">IF($A177="","",IF($D177=0,"Jamais commande",IF($F177&gt;60,"A relancer",IF($F177&gt;30,"A surveiller",""))))</f>
        <v/>
      </c>
    </row>
    <row r="178" customFormat="false" ht="15" hidden="false" customHeight="false" outlineLevel="0" collapsed="false">
      <c r="A178" s="16" t="str">
        <f aca="false">IF(Clients!$A170="","",Clients!$A170)</f>
        <v/>
      </c>
      <c r="B178" s="16" t="str">
        <f aca="false">IF(Clients!$A170="","",Clients!$B170)</f>
        <v/>
      </c>
      <c r="C178" s="18" t="str">
        <f aca="false">IF($A178="","",SUMIF(Commandes!$B$5:$B$2004,$A178,Commandes!$I$5:$I$2004))</f>
        <v/>
      </c>
      <c r="D178" s="16" t="str">
        <f aca="false">IF($A178="","",COUNTIF(Commandes!$B$5:$B$2004,$A178))</f>
        <v/>
      </c>
      <c r="E178" s="22" t="str">
        <f aca="false">IF($A178="","",IF($D178=0,"",_xlfn.MAXIFS(Commandes!$A$5:$A$2004,Commandes!$B$5:$B$2004,$A178)))</f>
        <v/>
      </c>
      <c r="F178" s="23" t="str">
        <f aca="true">IF($E178="","",TODAY()-$E178)</f>
        <v/>
      </c>
      <c r="G178" s="17" t="str">
        <f aca="false">IF($A178="","",IF($D178=0,"Jamais commande",IF($F178&gt;60,"A relancer",IF($F178&gt;30,"A surveiller",""))))</f>
        <v/>
      </c>
    </row>
    <row r="179" customFormat="false" ht="15" hidden="false" customHeight="false" outlineLevel="0" collapsed="false">
      <c r="A179" s="16" t="str">
        <f aca="false">IF(Clients!$A171="","",Clients!$A171)</f>
        <v/>
      </c>
      <c r="B179" s="16" t="str">
        <f aca="false">IF(Clients!$A171="","",Clients!$B171)</f>
        <v/>
      </c>
      <c r="C179" s="18" t="str">
        <f aca="false">IF($A179="","",SUMIF(Commandes!$B$5:$B$2004,$A179,Commandes!$I$5:$I$2004))</f>
        <v/>
      </c>
      <c r="D179" s="16" t="str">
        <f aca="false">IF($A179="","",COUNTIF(Commandes!$B$5:$B$2004,$A179))</f>
        <v/>
      </c>
      <c r="E179" s="22" t="str">
        <f aca="false">IF($A179="","",IF($D179=0,"",_xlfn.MAXIFS(Commandes!$A$5:$A$2004,Commandes!$B$5:$B$2004,$A179)))</f>
        <v/>
      </c>
      <c r="F179" s="23" t="str">
        <f aca="true">IF($E179="","",TODAY()-$E179)</f>
        <v/>
      </c>
      <c r="G179" s="17" t="str">
        <f aca="false">IF($A179="","",IF($D179=0,"Jamais commande",IF($F179&gt;60,"A relancer",IF($F179&gt;30,"A surveiller",""))))</f>
        <v/>
      </c>
    </row>
    <row r="180" customFormat="false" ht="15" hidden="false" customHeight="false" outlineLevel="0" collapsed="false">
      <c r="A180" s="16" t="str">
        <f aca="false">IF(Clients!$A172="","",Clients!$A172)</f>
        <v/>
      </c>
      <c r="B180" s="16" t="str">
        <f aca="false">IF(Clients!$A172="","",Clients!$B172)</f>
        <v/>
      </c>
      <c r="C180" s="18" t="str">
        <f aca="false">IF($A180="","",SUMIF(Commandes!$B$5:$B$2004,$A180,Commandes!$I$5:$I$2004))</f>
        <v/>
      </c>
      <c r="D180" s="16" t="str">
        <f aca="false">IF($A180="","",COUNTIF(Commandes!$B$5:$B$2004,$A180))</f>
        <v/>
      </c>
      <c r="E180" s="22" t="str">
        <f aca="false">IF($A180="","",IF($D180=0,"",_xlfn.MAXIFS(Commandes!$A$5:$A$2004,Commandes!$B$5:$B$2004,$A180)))</f>
        <v/>
      </c>
      <c r="F180" s="23" t="str">
        <f aca="true">IF($E180="","",TODAY()-$E180)</f>
        <v/>
      </c>
      <c r="G180" s="17" t="str">
        <f aca="false">IF($A180="","",IF($D180=0,"Jamais commande",IF($F180&gt;60,"A relancer",IF($F180&gt;30,"A surveiller",""))))</f>
        <v/>
      </c>
    </row>
    <row r="181" customFormat="false" ht="15" hidden="false" customHeight="false" outlineLevel="0" collapsed="false">
      <c r="A181" s="16" t="str">
        <f aca="false">IF(Clients!$A173="","",Clients!$A173)</f>
        <v/>
      </c>
      <c r="B181" s="16" t="str">
        <f aca="false">IF(Clients!$A173="","",Clients!$B173)</f>
        <v/>
      </c>
      <c r="C181" s="18" t="str">
        <f aca="false">IF($A181="","",SUMIF(Commandes!$B$5:$B$2004,$A181,Commandes!$I$5:$I$2004))</f>
        <v/>
      </c>
      <c r="D181" s="16" t="str">
        <f aca="false">IF($A181="","",COUNTIF(Commandes!$B$5:$B$2004,$A181))</f>
        <v/>
      </c>
      <c r="E181" s="22" t="str">
        <f aca="false">IF($A181="","",IF($D181=0,"",_xlfn.MAXIFS(Commandes!$A$5:$A$2004,Commandes!$B$5:$B$2004,$A181)))</f>
        <v/>
      </c>
      <c r="F181" s="23" t="str">
        <f aca="true">IF($E181="","",TODAY()-$E181)</f>
        <v/>
      </c>
      <c r="G181" s="17" t="str">
        <f aca="false">IF($A181="","",IF($D181=0,"Jamais commande",IF($F181&gt;60,"A relancer",IF($F181&gt;30,"A surveiller",""))))</f>
        <v/>
      </c>
    </row>
    <row r="182" customFormat="false" ht="15" hidden="false" customHeight="false" outlineLevel="0" collapsed="false">
      <c r="A182" s="16" t="str">
        <f aca="false">IF(Clients!$A174="","",Clients!$A174)</f>
        <v/>
      </c>
      <c r="B182" s="16" t="str">
        <f aca="false">IF(Clients!$A174="","",Clients!$B174)</f>
        <v/>
      </c>
      <c r="C182" s="18" t="str">
        <f aca="false">IF($A182="","",SUMIF(Commandes!$B$5:$B$2004,$A182,Commandes!$I$5:$I$2004))</f>
        <v/>
      </c>
      <c r="D182" s="16" t="str">
        <f aca="false">IF($A182="","",COUNTIF(Commandes!$B$5:$B$2004,$A182))</f>
        <v/>
      </c>
      <c r="E182" s="22" t="str">
        <f aca="false">IF($A182="","",IF($D182=0,"",_xlfn.MAXIFS(Commandes!$A$5:$A$2004,Commandes!$B$5:$B$2004,$A182)))</f>
        <v/>
      </c>
      <c r="F182" s="23" t="str">
        <f aca="true">IF($E182="","",TODAY()-$E182)</f>
        <v/>
      </c>
      <c r="G182" s="17" t="str">
        <f aca="false">IF($A182="","",IF($D182=0,"Jamais commande",IF($F182&gt;60,"A relancer",IF($F182&gt;30,"A surveiller",""))))</f>
        <v/>
      </c>
    </row>
    <row r="183" customFormat="false" ht="15" hidden="false" customHeight="false" outlineLevel="0" collapsed="false">
      <c r="A183" s="16" t="str">
        <f aca="false">IF(Clients!$A175="","",Clients!$A175)</f>
        <v/>
      </c>
      <c r="B183" s="16" t="str">
        <f aca="false">IF(Clients!$A175="","",Clients!$B175)</f>
        <v/>
      </c>
      <c r="C183" s="18" t="str">
        <f aca="false">IF($A183="","",SUMIF(Commandes!$B$5:$B$2004,$A183,Commandes!$I$5:$I$2004))</f>
        <v/>
      </c>
      <c r="D183" s="16" t="str">
        <f aca="false">IF($A183="","",COUNTIF(Commandes!$B$5:$B$2004,$A183))</f>
        <v/>
      </c>
      <c r="E183" s="22" t="str">
        <f aca="false">IF($A183="","",IF($D183=0,"",_xlfn.MAXIFS(Commandes!$A$5:$A$2004,Commandes!$B$5:$B$2004,$A183)))</f>
        <v/>
      </c>
      <c r="F183" s="23" t="str">
        <f aca="true">IF($E183="","",TODAY()-$E183)</f>
        <v/>
      </c>
      <c r="G183" s="17" t="str">
        <f aca="false">IF($A183="","",IF($D183=0,"Jamais commande",IF($F183&gt;60,"A relancer",IF($F183&gt;30,"A surveiller",""))))</f>
        <v/>
      </c>
    </row>
    <row r="184" customFormat="false" ht="15" hidden="false" customHeight="false" outlineLevel="0" collapsed="false">
      <c r="A184" s="16" t="str">
        <f aca="false">IF(Clients!$A176="","",Clients!$A176)</f>
        <v/>
      </c>
      <c r="B184" s="16" t="str">
        <f aca="false">IF(Clients!$A176="","",Clients!$B176)</f>
        <v/>
      </c>
      <c r="C184" s="18" t="str">
        <f aca="false">IF($A184="","",SUMIF(Commandes!$B$5:$B$2004,$A184,Commandes!$I$5:$I$2004))</f>
        <v/>
      </c>
      <c r="D184" s="16" t="str">
        <f aca="false">IF($A184="","",COUNTIF(Commandes!$B$5:$B$2004,$A184))</f>
        <v/>
      </c>
      <c r="E184" s="22" t="str">
        <f aca="false">IF($A184="","",IF($D184=0,"",_xlfn.MAXIFS(Commandes!$A$5:$A$2004,Commandes!$B$5:$B$2004,$A184)))</f>
        <v/>
      </c>
      <c r="F184" s="23" t="str">
        <f aca="true">IF($E184="","",TODAY()-$E184)</f>
        <v/>
      </c>
      <c r="G184" s="17" t="str">
        <f aca="false">IF($A184="","",IF($D184=0,"Jamais commande",IF($F184&gt;60,"A relancer",IF($F184&gt;30,"A surveiller",""))))</f>
        <v/>
      </c>
    </row>
    <row r="185" customFormat="false" ht="15" hidden="false" customHeight="false" outlineLevel="0" collapsed="false">
      <c r="A185" s="16" t="str">
        <f aca="false">IF(Clients!$A177="","",Clients!$A177)</f>
        <v/>
      </c>
      <c r="B185" s="16" t="str">
        <f aca="false">IF(Clients!$A177="","",Clients!$B177)</f>
        <v/>
      </c>
      <c r="C185" s="18" t="str">
        <f aca="false">IF($A185="","",SUMIF(Commandes!$B$5:$B$2004,$A185,Commandes!$I$5:$I$2004))</f>
        <v/>
      </c>
      <c r="D185" s="16" t="str">
        <f aca="false">IF($A185="","",COUNTIF(Commandes!$B$5:$B$2004,$A185))</f>
        <v/>
      </c>
      <c r="E185" s="22" t="str">
        <f aca="false">IF($A185="","",IF($D185=0,"",_xlfn.MAXIFS(Commandes!$A$5:$A$2004,Commandes!$B$5:$B$2004,$A185)))</f>
        <v/>
      </c>
      <c r="F185" s="23" t="str">
        <f aca="true">IF($E185="","",TODAY()-$E185)</f>
        <v/>
      </c>
      <c r="G185" s="17" t="str">
        <f aca="false">IF($A185="","",IF($D185=0,"Jamais commande",IF($F185&gt;60,"A relancer",IF($F185&gt;30,"A surveiller",""))))</f>
        <v/>
      </c>
    </row>
    <row r="186" customFormat="false" ht="15" hidden="false" customHeight="false" outlineLevel="0" collapsed="false">
      <c r="A186" s="16" t="str">
        <f aca="false">IF(Clients!$A178="","",Clients!$A178)</f>
        <v/>
      </c>
      <c r="B186" s="16" t="str">
        <f aca="false">IF(Clients!$A178="","",Clients!$B178)</f>
        <v/>
      </c>
      <c r="C186" s="18" t="str">
        <f aca="false">IF($A186="","",SUMIF(Commandes!$B$5:$B$2004,$A186,Commandes!$I$5:$I$2004))</f>
        <v/>
      </c>
      <c r="D186" s="16" t="str">
        <f aca="false">IF($A186="","",COUNTIF(Commandes!$B$5:$B$2004,$A186))</f>
        <v/>
      </c>
      <c r="E186" s="22" t="str">
        <f aca="false">IF($A186="","",IF($D186=0,"",_xlfn.MAXIFS(Commandes!$A$5:$A$2004,Commandes!$B$5:$B$2004,$A186)))</f>
        <v/>
      </c>
      <c r="F186" s="23" t="str">
        <f aca="true">IF($E186="","",TODAY()-$E186)</f>
        <v/>
      </c>
      <c r="G186" s="17" t="str">
        <f aca="false">IF($A186="","",IF($D186=0,"Jamais commande",IF($F186&gt;60,"A relancer",IF($F186&gt;30,"A surveiller",""))))</f>
        <v/>
      </c>
    </row>
    <row r="187" customFormat="false" ht="15" hidden="false" customHeight="false" outlineLevel="0" collapsed="false">
      <c r="A187" s="16" t="str">
        <f aca="false">IF(Clients!$A179="","",Clients!$A179)</f>
        <v/>
      </c>
      <c r="B187" s="16" t="str">
        <f aca="false">IF(Clients!$A179="","",Clients!$B179)</f>
        <v/>
      </c>
      <c r="C187" s="18" t="str">
        <f aca="false">IF($A187="","",SUMIF(Commandes!$B$5:$B$2004,$A187,Commandes!$I$5:$I$2004))</f>
        <v/>
      </c>
      <c r="D187" s="16" t="str">
        <f aca="false">IF($A187="","",COUNTIF(Commandes!$B$5:$B$2004,$A187))</f>
        <v/>
      </c>
      <c r="E187" s="22" t="str">
        <f aca="false">IF($A187="","",IF($D187=0,"",_xlfn.MAXIFS(Commandes!$A$5:$A$2004,Commandes!$B$5:$B$2004,$A187)))</f>
        <v/>
      </c>
      <c r="F187" s="23" t="str">
        <f aca="true">IF($E187="","",TODAY()-$E187)</f>
        <v/>
      </c>
      <c r="G187" s="17" t="str">
        <f aca="false">IF($A187="","",IF($D187=0,"Jamais commande",IF($F187&gt;60,"A relancer",IF($F187&gt;30,"A surveiller",""))))</f>
        <v/>
      </c>
    </row>
    <row r="188" customFormat="false" ht="15" hidden="false" customHeight="false" outlineLevel="0" collapsed="false">
      <c r="A188" s="16" t="str">
        <f aca="false">IF(Clients!$A180="","",Clients!$A180)</f>
        <v/>
      </c>
      <c r="B188" s="16" t="str">
        <f aca="false">IF(Clients!$A180="","",Clients!$B180)</f>
        <v/>
      </c>
      <c r="C188" s="18" t="str">
        <f aca="false">IF($A188="","",SUMIF(Commandes!$B$5:$B$2004,$A188,Commandes!$I$5:$I$2004))</f>
        <v/>
      </c>
      <c r="D188" s="16" t="str">
        <f aca="false">IF($A188="","",COUNTIF(Commandes!$B$5:$B$2004,$A188))</f>
        <v/>
      </c>
      <c r="E188" s="22" t="str">
        <f aca="false">IF($A188="","",IF($D188=0,"",_xlfn.MAXIFS(Commandes!$A$5:$A$2004,Commandes!$B$5:$B$2004,$A188)))</f>
        <v/>
      </c>
      <c r="F188" s="23" t="str">
        <f aca="true">IF($E188="","",TODAY()-$E188)</f>
        <v/>
      </c>
      <c r="G188" s="17" t="str">
        <f aca="false">IF($A188="","",IF($D188=0,"Jamais commande",IF($F188&gt;60,"A relancer",IF($F188&gt;30,"A surveiller",""))))</f>
        <v/>
      </c>
    </row>
    <row r="189" customFormat="false" ht="15" hidden="false" customHeight="false" outlineLevel="0" collapsed="false">
      <c r="A189" s="16" t="str">
        <f aca="false">IF(Clients!$A181="","",Clients!$A181)</f>
        <v/>
      </c>
      <c r="B189" s="16" t="str">
        <f aca="false">IF(Clients!$A181="","",Clients!$B181)</f>
        <v/>
      </c>
      <c r="C189" s="18" t="str">
        <f aca="false">IF($A189="","",SUMIF(Commandes!$B$5:$B$2004,$A189,Commandes!$I$5:$I$2004))</f>
        <v/>
      </c>
      <c r="D189" s="16" t="str">
        <f aca="false">IF($A189="","",COUNTIF(Commandes!$B$5:$B$2004,$A189))</f>
        <v/>
      </c>
      <c r="E189" s="22" t="str">
        <f aca="false">IF($A189="","",IF($D189=0,"",_xlfn.MAXIFS(Commandes!$A$5:$A$2004,Commandes!$B$5:$B$2004,$A189)))</f>
        <v/>
      </c>
      <c r="F189" s="23" t="str">
        <f aca="true">IF($E189="","",TODAY()-$E189)</f>
        <v/>
      </c>
      <c r="G189" s="17" t="str">
        <f aca="false">IF($A189="","",IF($D189=0,"Jamais commande",IF($F189&gt;60,"A relancer",IF($F189&gt;30,"A surveiller",""))))</f>
        <v/>
      </c>
    </row>
    <row r="190" customFormat="false" ht="15" hidden="false" customHeight="false" outlineLevel="0" collapsed="false">
      <c r="A190" s="16" t="str">
        <f aca="false">IF(Clients!$A182="","",Clients!$A182)</f>
        <v/>
      </c>
      <c r="B190" s="16" t="str">
        <f aca="false">IF(Clients!$A182="","",Clients!$B182)</f>
        <v/>
      </c>
      <c r="C190" s="18" t="str">
        <f aca="false">IF($A190="","",SUMIF(Commandes!$B$5:$B$2004,$A190,Commandes!$I$5:$I$2004))</f>
        <v/>
      </c>
      <c r="D190" s="16" t="str">
        <f aca="false">IF($A190="","",COUNTIF(Commandes!$B$5:$B$2004,$A190))</f>
        <v/>
      </c>
      <c r="E190" s="22" t="str">
        <f aca="false">IF($A190="","",IF($D190=0,"",_xlfn.MAXIFS(Commandes!$A$5:$A$2004,Commandes!$B$5:$B$2004,$A190)))</f>
        <v/>
      </c>
      <c r="F190" s="23" t="str">
        <f aca="true">IF($E190="","",TODAY()-$E190)</f>
        <v/>
      </c>
      <c r="G190" s="17" t="str">
        <f aca="false">IF($A190="","",IF($D190=0,"Jamais commande",IF($F190&gt;60,"A relancer",IF($F190&gt;30,"A surveiller",""))))</f>
        <v/>
      </c>
    </row>
    <row r="191" customFormat="false" ht="15" hidden="false" customHeight="false" outlineLevel="0" collapsed="false">
      <c r="A191" s="16" t="str">
        <f aca="false">IF(Clients!$A183="","",Clients!$A183)</f>
        <v/>
      </c>
      <c r="B191" s="16" t="str">
        <f aca="false">IF(Clients!$A183="","",Clients!$B183)</f>
        <v/>
      </c>
      <c r="C191" s="18" t="str">
        <f aca="false">IF($A191="","",SUMIF(Commandes!$B$5:$B$2004,$A191,Commandes!$I$5:$I$2004))</f>
        <v/>
      </c>
      <c r="D191" s="16" t="str">
        <f aca="false">IF($A191="","",COUNTIF(Commandes!$B$5:$B$2004,$A191))</f>
        <v/>
      </c>
      <c r="E191" s="22" t="str">
        <f aca="false">IF($A191="","",IF($D191=0,"",_xlfn.MAXIFS(Commandes!$A$5:$A$2004,Commandes!$B$5:$B$2004,$A191)))</f>
        <v/>
      </c>
      <c r="F191" s="23" t="str">
        <f aca="true">IF($E191="","",TODAY()-$E191)</f>
        <v/>
      </c>
      <c r="G191" s="17" t="str">
        <f aca="false">IF($A191="","",IF($D191=0,"Jamais commande",IF($F191&gt;60,"A relancer",IF($F191&gt;30,"A surveiller",""))))</f>
        <v/>
      </c>
    </row>
    <row r="192" customFormat="false" ht="15" hidden="false" customHeight="false" outlineLevel="0" collapsed="false">
      <c r="A192" s="16" t="str">
        <f aca="false">IF(Clients!$A184="","",Clients!$A184)</f>
        <v/>
      </c>
      <c r="B192" s="16" t="str">
        <f aca="false">IF(Clients!$A184="","",Clients!$B184)</f>
        <v/>
      </c>
      <c r="C192" s="18" t="str">
        <f aca="false">IF($A192="","",SUMIF(Commandes!$B$5:$B$2004,$A192,Commandes!$I$5:$I$2004))</f>
        <v/>
      </c>
      <c r="D192" s="16" t="str">
        <f aca="false">IF($A192="","",COUNTIF(Commandes!$B$5:$B$2004,$A192))</f>
        <v/>
      </c>
      <c r="E192" s="22" t="str">
        <f aca="false">IF($A192="","",IF($D192=0,"",_xlfn.MAXIFS(Commandes!$A$5:$A$2004,Commandes!$B$5:$B$2004,$A192)))</f>
        <v/>
      </c>
      <c r="F192" s="23" t="str">
        <f aca="true">IF($E192="","",TODAY()-$E192)</f>
        <v/>
      </c>
      <c r="G192" s="17" t="str">
        <f aca="false">IF($A192="","",IF($D192=0,"Jamais commande",IF($F192&gt;60,"A relancer",IF($F192&gt;30,"A surveiller",""))))</f>
        <v/>
      </c>
    </row>
    <row r="193" customFormat="false" ht="15" hidden="false" customHeight="false" outlineLevel="0" collapsed="false">
      <c r="A193" s="16" t="str">
        <f aca="false">IF(Clients!$A185="","",Clients!$A185)</f>
        <v/>
      </c>
      <c r="B193" s="16" t="str">
        <f aca="false">IF(Clients!$A185="","",Clients!$B185)</f>
        <v/>
      </c>
      <c r="C193" s="18" t="str">
        <f aca="false">IF($A193="","",SUMIF(Commandes!$B$5:$B$2004,$A193,Commandes!$I$5:$I$2004))</f>
        <v/>
      </c>
      <c r="D193" s="16" t="str">
        <f aca="false">IF($A193="","",COUNTIF(Commandes!$B$5:$B$2004,$A193))</f>
        <v/>
      </c>
      <c r="E193" s="22" t="str">
        <f aca="false">IF($A193="","",IF($D193=0,"",_xlfn.MAXIFS(Commandes!$A$5:$A$2004,Commandes!$B$5:$B$2004,$A193)))</f>
        <v/>
      </c>
      <c r="F193" s="23" t="str">
        <f aca="true">IF($E193="","",TODAY()-$E193)</f>
        <v/>
      </c>
      <c r="G193" s="17" t="str">
        <f aca="false">IF($A193="","",IF($D193=0,"Jamais commande",IF($F193&gt;60,"A relancer",IF($F193&gt;30,"A surveiller",""))))</f>
        <v/>
      </c>
    </row>
    <row r="194" customFormat="false" ht="15" hidden="false" customHeight="false" outlineLevel="0" collapsed="false">
      <c r="A194" s="16" t="str">
        <f aca="false">IF(Clients!$A186="","",Clients!$A186)</f>
        <v/>
      </c>
      <c r="B194" s="16" t="str">
        <f aca="false">IF(Clients!$A186="","",Clients!$B186)</f>
        <v/>
      </c>
      <c r="C194" s="18" t="str">
        <f aca="false">IF($A194="","",SUMIF(Commandes!$B$5:$B$2004,$A194,Commandes!$I$5:$I$2004))</f>
        <v/>
      </c>
      <c r="D194" s="16" t="str">
        <f aca="false">IF($A194="","",COUNTIF(Commandes!$B$5:$B$2004,$A194))</f>
        <v/>
      </c>
      <c r="E194" s="22" t="str">
        <f aca="false">IF($A194="","",IF($D194=0,"",_xlfn.MAXIFS(Commandes!$A$5:$A$2004,Commandes!$B$5:$B$2004,$A194)))</f>
        <v/>
      </c>
      <c r="F194" s="23" t="str">
        <f aca="true">IF($E194="","",TODAY()-$E194)</f>
        <v/>
      </c>
      <c r="G194" s="17" t="str">
        <f aca="false">IF($A194="","",IF($D194=0,"Jamais commande",IF($F194&gt;60,"A relancer",IF($F194&gt;30,"A surveiller",""))))</f>
        <v/>
      </c>
    </row>
    <row r="195" customFormat="false" ht="15" hidden="false" customHeight="false" outlineLevel="0" collapsed="false">
      <c r="A195" s="16" t="str">
        <f aca="false">IF(Clients!$A187="","",Clients!$A187)</f>
        <v/>
      </c>
      <c r="B195" s="16" t="str">
        <f aca="false">IF(Clients!$A187="","",Clients!$B187)</f>
        <v/>
      </c>
      <c r="C195" s="18" t="str">
        <f aca="false">IF($A195="","",SUMIF(Commandes!$B$5:$B$2004,$A195,Commandes!$I$5:$I$2004))</f>
        <v/>
      </c>
      <c r="D195" s="16" t="str">
        <f aca="false">IF($A195="","",COUNTIF(Commandes!$B$5:$B$2004,$A195))</f>
        <v/>
      </c>
      <c r="E195" s="22" t="str">
        <f aca="false">IF($A195="","",IF($D195=0,"",_xlfn.MAXIFS(Commandes!$A$5:$A$2004,Commandes!$B$5:$B$2004,$A195)))</f>
        <v/>
      </c>
      <c r="F195" s="23" t="str">
        <f aca="true">IF($E195="","",TODAY()-$E195)</f>
        <v/>
      </c>
      <c r="G195" s="17" t="str">
        <f aca="false">IF($A195="","",IF($D195=0,"Jamais commande",IF($F195&gt;60,"A relancer",IF($F195&gt;30,"A surveiller",""))))</f>
        <v/>
      </c>
    </row>
    <row r="196" customFormat="false" ht="15" hidden="false" customHeight="false" outlineLevel="0" collapsed="false">
      <c r="A196" s="16" t="str">
        <f aca="false">IF(Clients!$A188="","",Clients!$A188)</f>
        <v/>
      </c>
      <c r="B196" s="16" t="str">
        <f aca="false">IF(Clients!$A188="","",Clients!$B188)</f>
        <v/>
      </c>
      <c r="C196" s="18" t="str">
        <f aca="false">IF($A196="","",SUMIF(Commandes!$B$5:$B$2004,$A196,Commandes!$I$5:$I$2004))</f>
        <v/>
      </c>
      <c r="D196" s="16" t="str">
        <f aca="false">IF($A196="","",COUNTIF(Commandes!$B$5:$B$2004,$A196))</f>
        <v/>
      </c>
      <c r="E196" s="22" t="str">
        <f aca="false">IF($A196="","",IF($D196=0,"",_xlfn.MAXIFS(Commandes!$A$5:$A$2004,Commandes!$B$5:$B$2004,$A196)))</f>
        <v/>
      </c>
      <c r="F196" s="23" t="str">
        <f aca="true">IF($E196="","",TODAY()-$E196)</f>
        <v/>
      </c>
      <c r="G196" s="17" t="str">
        <f aca="false">IF($A196="","",IF($D196=0,"Jamais commande",IF($F196&gt;60,"A relancer",IF($F196&gt;30,"A surveiller",""))))</f>
        <v/>
      </c>
    </row>
    <row r="197" customFormat="false" ht="15" hidden="false" customHeight="false" outlineLevel="0" collapsed="false">
      <c r="A197" s="16" t="str">
        <f aca="false">IF(Clients!$A189="","",Clients!$A189)</f>
        <v/>
      </c>
      <c r="B197" s="16" t="str">
        <f aca="false">IF(Clients!$A189="","",Clients!$B189)</f>
        <v/>
      </c>
      <c r="C197" s="18" t="str">
        <f aca="false">IF($A197="","",SUMIF(Commandes!$B$5:$B$2004,$A197,Commandes!$I$5:$I$2004))</f>
        <v/>
      </c>
      <c r="D197" s="16" t="str">
        <f aca="false">IF($A197="","",COUNTIF(Commandes!$B$5:$B$2004,$A197))</f>
        <v/>
      </c>
      <c r="E197" s="22" t="str">
        <f aca="false">IF($A197="","",IF($D197=0,"",_xlfn.MAXIFS(Commandes!$A$5:$A$2004,Commandes!$B$5:$B$2004,$A197)))</f>
        <v/>
      </c>
      <c r="F197" s="23" t="str">
        <f aca="true">IF($E197="","",TODAY()-$E197)</f>
        <v/>
      </c>
      <c r="G197" s="17" t="str">
        <f aca="false">IF($A197="","",IF($D197=0,"Jamais commande",IF($F197&gt;60,"A relancer",IF($F197&gt;30,"A surveiller",""))))</f>
        <v/>
      </c>
    </row>
    <row r="198" customFormat="false" ht="15" hidden="false" customHeight="false" outlineLevel="0" collapsed="false">
      <c r="A198" s="16" t="str">
        <f aca="false">IF(Clients!$A190="","",Clients!$A190)</f>
        <v/>
      </c>
      <c r="B198" s="16" t="str">
        <f aca="false">IF(Clients!$A190="","",Clients!$B190)</f>
        <v/>
      </c>
      <c r="C198" s="18" t="str">
        <f aca="false">IF($A198="","",SUMIF(Commandes!$B$5:$B$2004,$A198,Commandes!$I$5:$I$2004))</f>
        <v/>
      </c>
      <c r="D198" s="16" t="str">
        <f aca="false">IF($A198="","",COUNTIF(Commandes!$B$5:$B$2004,$A198))</f>
        <v/>
      </c>
      <c r="E198" s="22" t="str">
        <f aca="false">IF($A198="","",IF($D198=0,"",_xlfn.MAXIFS(Commandes!$A$5:$A$2004,Commandes!$B$5:$B$2004,$A198)))</f>
        <v/>
      </c>
      <c r="F198" s="23" t="str">
        <f aca="true">IF($E198="","",TODAY()-$E198)</f>
        <v/>
      </c>
      <c r="G198" s="17" t="str">
        <f aca="false">IF($A198="","",IF($D198=0,"Jamais commande",IF($F198&gt;60,"A relancer",IF($F198&gt;30,"A surveiller",""))))</f>
        <v/>
      </c>
    </row>
    <row r="199" customFormat="false" ht="15" hidden="false" customHeight="false" outlineLevel="0" collapsed="false">
      <c r="A199" s="16" t="str">
        <f aca="false">IF(Clients!$A191="","",Clients!$A191)</f>
        <v/>
      </c>
      <c r="B199" s="16" t="str">
        <f aca="false">IF(Clients!$A191="","",Clients!$B191)</f>
        <v/>
      </c>
      <c r="C199" s="18" t="str">
        <f aca="false">IF($A199="","",SUMIF(Commandes!$B$5:$B$2004,$A199,Commandes!$I$5:$I$2004))</f>
        <v/>
      </c>
      <c r="D199" s="16" t="str">
        <f aca="false">IF($A199="","",COUNTIF(Commandes!$B$5:$B$2004,$A199))</f>
        <v/>
      </c>
      <c r="E199" s="22" t="str">
        <f aca="false">IF($A199="","",IF($D199=0,"",_xlfn.MAXIFS(Commandes!$A$5:$A$2004,Commandes!$B$5:$B$2004,$A199)))</f>
        <v/>
      </c>
      <c r="F199" s="23" t="str">
        <f aca="true">IF($E199="","",TODAY()-$E199)</f>
        <v/>
      </c>
      <c r="G199" s="17" t="str">
        <f aca="false">IF($A199="","",IF($D199=0,"Jamais commande",IF($F199&gt;60,"A relancer",IF($F199&gt;30,"A surveiller",""))))</f>
        <v/>
      </c>
    </row>
    <row r="200" customFormat="false" ht="15" hidden="false" customHeight="false" outlineLevel="0" collapsed="false">
      <c r="A200" s="16" t="str">
        <f aca="false">IF(Clients!$A192="","",Clients!$A192)</f>
        <v/>
      </c>
      <c r="B200" s="16" t="str">
        <f aca="false">IF(Clients!$A192="","",Clients!$B192)</f>
        <v/>
      </c>
      <c r="C200" s="18" t="str">
        <f aca="false">IF($A200="","",SUMIF(Commandes!$B$5:$B$2004,$A200,Commandes!$I$5:$I$2004))</f>
        <v/>
      </c>
      <c r="D200" s="16" t="str">
        <f aca="false">IF($A200="","",COUNTIF(Commandes!$B$5:$B$2004,$A200))</f>
        <v/>
      </c>
      <c r="E200" s="22" t="str">
        <f aca="false">IF($A200="","",IF($D200=0,"",_xlfn.MAXIFS(Commandes!$A$5:$A$2004,Commandes!$B$5:$B$2004,$A200)))</f>
        <v/>
      </c>
      <c r="F200" s="23" t="str">
        <f aca="true">IF($E200="","",TODAY()-$E200)</f>
        <v/>
      </c>
      <c r="G200" s="17" t="str">
        <f aca="false">IF($A200="","",IF($D200=0,"Jamais commande",IF($F200&gt;60,"A relancer",IF($F200&gt;30,"A surveiller",""))))</f>
        <v/>
      </c>
    </row>
    <row r="201" customFormat="false" ht="15" hidden="false" customHeight="false" outlineLevel="0" collapsed="false">
      <c r="A201" s="16" t="str">
        <f aca="false">IF(Clients!$A193="","",Clients!$A193)</f>
        <v/>
      </c>
      <c r="B201" s="16" t="str">
        <f aca="false">IF(Clients!$A193="","",Clients!$B193)</f>
        <v/>
      </c>
      <c r="C201" s="18" t="str">
        <f aca="false">IF($A201="","",SUMIF(Commandes!$B$5:$B$2004,$A201,Commandes!$I$5:$I$2004))</f>
        <v/>
      </c>
      <c r="D201" s="16" t="str">
        <f aca="false">IF($A201="","",COUNTIF(Commandes!$B$5:$B$2004,$A201))</f>
        <v/>
      </c>
      <c r="E201" s="22" t="str">
        <f aca="false">IF($A201="","",IF($D201=0,"",_xlfn.MAXIFS(Commandes!$A$5:$A$2004,Commandes!$B$5:$B$2004,$A201)))</f>
        <v/>
      </c>
      <c r="F201" s="23" t="str">
        <f aca="true">IF($E201="","",TODAY()-$E201)</f>
        <v/>
      </c>
      <c r="G201" s="17" t="str">
        <f aca="false">IF($A201="","",IF($D201=0,"Jamais commande",IF($F201&gt;60,"A relancer",IF($F201&gt;30,"A surveiller",""))))</f>
        <v/>
      </c>
    </row>
    <row r="202" customFormat="false" ht="15" hidden="false" customHeight="false" outlineLevel="0" collapsed="false">
      <c r="A202" s="16" t="str">
        <f aca="false">IF(Clients!$A194="","",Clients!$A194)</f>
        <v/>
      </c>
      <c r="B202" s="16" t="str">
        <f aca="false">IF(Clients!$A194="","",Clients!$B194)</f>
        <v/>
      </c>
      <c r="C202" s="18" t="str">
        <f aca="false">IF($A202="","",SUMIF(Commandes!$B$5:$B$2004,$A202,Commandes!$I$5:$I$2004))</f>
        <v/>
      </c>
      <c r="D202" s="16" t="str">
        <f aca="false">IF($A202="","",COUNTIF(Commandes!$B$5:$B$2004,$A202))</f>
        <v/>
      </c>
      <c r="E202" s="22" t="str">
        <f aca="false">IF($A202="","",IF($D202=0,"",_xlfn.MAXIFS(Commandes!$A$5:$A$2004,Commandes!$B$5:$B$2004,$A202)))</f>
        <v/>
      </c>
      <c r="F202" s="23" t="str">
        <f aca="true">IF($E202="","",TODAY()-$E202)</f>
        <v/>
      </c>
      <c r="G202" s="17" t="str">
        <f aca="false">IF($A202="","",IF($D202=0,"Jamais commande",IF($F202&gt;60,"A relancer",IF($F202&gt;30,"A surveiller",""))))</f>
        <v/>
      </c>
    </row>
    <row r="203" customFormat="false" ht="15" hidden="false" customHeight="false" outlineLevel="0" collapsed="false">
      <c r="A203" s="16" t="str">
        <f aca="false">IF(Clients!$A195="","",Clients!$A195)</f>
        <v/>
      </c>
      <c r="B203" s="16" t="str">
        <f aca="false">IF(Clients!$A195="","",Clients!$B195)</f>
        <v/>
      </c>
      <c r="C203" s="18" t="str">
        <f aca="false">IF($A203="","",SUMIF(Commandes!$B$5:$B$2004,$A203,Commandes!$I$5:$I$2004))</f>
        <v/>
      </c>
      <c r="D203" s="16" t="str">
        <f aca="false">IF($A203="","",COUNTIF(Commandes!$B$5:$B$2004,$A203))</f>
        <v/>
      </c>
      <c r="E203" s="22" t="str">
        <f aca="false">IF($A203="","",IF($D203=0,"",_xlfn.MAXIFS(Commandes!$A$5:$A$2004,Commandes!$B$5:$B$2004,$A203)))</f>
        <v/>
      </c>
      <c r="F203" s="23" t="str">
        <f aca="true">IF($E203="","",TODAY()-$E203)</f>
        <v/>
      </c>
      <c r="G203" s="17" t="str">
        <f aca="false">IF($A203="","",IF($D203=0,"Jamais commande",IF($F203&gt;60,"A relancer",IF($F203&gt;30,"A surveiller",""))))</f>
        <v/>
      </c>
    </row>
    <row r="204" customFormat="false" ht="15" hidden="false" customHeight="false" outlineLevel="0" collapsed="false">
      <c r="A204" s="16" t="str">
        <f aca="false">IF(Clients!$A196="","",Clients!$A196)</f>
        <v/>
      </c>
      <c r="B204" s="16" t="str">
        <f aca="false">IF(Clients!$A196="","",Clients!$B196)</f>
        <v/>
      </c>
      <c r="C204" s="18" t="str">
        <f aca="false">IF($A204="","",SUMIF(Commandes!$B$5:$B$2004,$A204,Commandes!$I$5:$I$2004))</f>
        <v/>
      </c>
      <c r="D204" s="16" t="str">
        <f aca="false">IF($A204="","",COUNTIF(Commandes!$B$5:$B$2004,$A204))</f>
        <v/>
      </c>
      <c r="E204" s="22" t="str">
        <f aca="false">IF($A204="","",IF($D204=0,"",_xlfn.MAXIFS(Commandes!$A$5:$A$2004,Commandes!$B$5:$B$2004,$A204)))</f>
        <v/>
      </c>
      <c r="F204" s="23" t="str">
        <f aca="true">IF($E204="","",TODAY()-$E204)</f>
        <v/>
      </c>
      <c r="G204" s="17" t="str">
        <f aca="false">IF($A204="","",IF($D204=0,"Jamais commande",IF($F204&gt;60,"A relancer",IF($F204&gt;30,"A surveiller",""))))</f>
        <v/>
      </c>
    </row>
    <row r="205" customFormat="false" ht="15" hidden="false" customHeight="false" outlineLevel="0" collapsed="false">
      <c r="A205" s="16" t="str">
        <f aca="false">IF(Clients!$A197="","",Clients!$A197)</f>
        <v/>
      </c>
      <c r="B205" s="16" t="str">
        <f aca="false">IF(Clients!$A197="","",Clients!$B197)</f>
        <v/>
      </c>
      <c r="C205" s="18" t="str">
        <f aca="false">IF($A205="","",SUMIF(Commandes!$B$5:$B$2004,$A205,Commandes!$I$5:$I$2004))</f>
        <v/>
      </c>
      <c r="D205" s="16" t="str">
        <f aca="false">IF($A205="","",COUNTIF(Commandes!$B$5:$B$2004,$A205))</f>
        <v/>
      </c>
      <c r="E205" s="22" t="str">
        <f aca="false">IF($A205="","",IF($D205=0,"",_xlfn.MAXIFS(Commandes!$A$5:$A$2004,Commandes!$B$5:$B$2004,$A205)))</f>
        <v/>
      </c>
      <c r="F205" s="23" t="str">
        <f aca="true">IF($E205="","",TODAY()-$E205)</f>
        <v/>
      </c>
      <c r="G205" s="17" t="str">
        <f aca="false">IF($A205="","",IF($D205=0,"Jamais commande",IF($F205&gt;60,"A relancer",IF($F205&gt;30,"A surveiller",""))))</f>
        <v/>
      </c>
    </row>
    <row r="206" customFormat="false" ht="15" hidden="false" customHeight="false" outlineLevel="0" collapsed="false">
      <c r="A206" s="16" t="str">
        <f aca="false">IF(Clients!$A198="","",Clients!$A198)</f>
        <v/>
      </c>
      <c r="B206" s="16" t="str">
        <f aca="false">IF(Clients!$A198="","",Clients!$B198)</f>
        <v/>
      </c>
      <c r="C206" s="18" t="str">
        <f aca="false">IF($A206="","",SUMIF(Commandes!$B$5:$B$2004,$A206,Commandes!$I$5:$I$2004))</f>
        <v/>
      </c>
      <c r="D206" s="16" t="str">
        <f aca="false">IF($A206="","",COUNTIF(Commandes!$B$5:$B$2004,$A206))</f>
        <v/>
      </c>
      <c r="E206" s="22" t="str">
        <f aca="false">IF($A206="","",IF($D206=0,"",_xlfn.MAXIFS(Commandes!$A$5:$A$2004,Commandes!$B$5:$B$2004,$A206)))</f>
        <v/>
      </c>
      <c r="F206" s="23" t="str">
        <f aca="true">IF($E206="","",TODAY()-$E206)</f>
        <v/>
      </c>
      <c r="G206" s="17" t="str">
        <f aca="false">IF($A206="","",IF($D206=0,"Jamais commande",IF($F206&gt;60,"A relancer",IF($F206&gt;30,"A surveiller",""))))</f>
        <v/>
      </c>
    </row>
    <row r="207" customFormat="false" ht="15" hidden="false" customHeight="false" outlineLevel="0" collapsed="false">
      <c r="A207" s="16" t="str">
        <f aca="false">IF(Clients!$A199="","",Clients!$A199)</f>
        <v/>
      </c>
      <c r="B207" s="16" t="str">
        <f aca="false">IF(Clients!$A199="","",Clients!$B199)</f>
        <v/>
      </c>
      <c r="C207" s="18" t="str">
        <f aca="false">IF($A207="","",SUMIF(Commandes!$B$5:$B$2004,$A207,Commandes!$I$5:$I$2004))</f>
        <v/>
      </c>
      <c r="D207" s="16" t="str">
        <f aca="false">IF($A207="","",COUNTIF(Commandes!$B$5:$B$2004,$A207))</f>
        <v/>
      </c>
      <c r="E207" s="22" t="str">
        <f aca="false">IF($A207="","",IF($D207=0,"",_xlfn.MAXIFS(Commandes!$A$5:$A$2004,Commandes!$B$5:$B$2004,$A207)))</f>
        <v/>
      </c>
      <c r="F207" s="23" t="str">
        <f aca="true">IF($E207="","",TODAY()-$E207)</f>
        <v/>
      </c>
      <c r="G207" s="17" t="str">
        <f aca="false">IF($A207="","",IF($D207=0,"Jamais commande",IF($F207&gt;60,"A relancer",IF($F207&gt;30,"A surveiller",""))))</f>
        <v/>
      </c>
    </row>
    <row r="208" customFormat="false" ht="15" hidden="false" customHeight="false" outlineLevel="0" collapsed="false">
      <c r="A208" s="16" t="str">
        <f aca="false">IF(Clients!$A200="","",Clients!$A200)</f>
        <v/>
      </c>
      <c r="B208" s="16" t="str">
        <f aca="false">IF(Clients!$A200="","",Clients!$B200)</f>
        <v/>
      </c>
      <c r="C208" s="18" t="str">
        <f aca="false">IF($A208="","",SUMIF(Commandes!$B$5:$B$2004,$A208,Commandes!$I$5:$I$2004))</f>
        <v/>
      </c>
      <c r="D208" s="16" t="str">
        <f aca="false">IF($A208="","",COUNTIF(Commandes!$B$5:$B$2004,$A208))</f>
        <v/>
      </c>
      <c r="E208" s="22" t="str">
        <f aca="false">IF($A208="","",IF($D208=0,"",_xlfn.MAXIFS(Commandes!$A$5:$A$2004,Commandes!$B$5:$B$2004,$A208)))</f>
        <v/>
      </c>
      <c r="F208" s="23" t="str">
        <f aca="true">IF($E208="","",TODAY()-$E208)</f>
        <v/>
      </c>
      <c r="G208" s="17" t="str">
        <f aca="false">IF($A208="","",IF($D208=0,"Jamais commande",IF($F208&gt;60,"A relancer",IF($F208&gt;30,"A surveiller",""))))</f>
        <v/>
      </c>
    </row>
    <row r="209" customFormat="false" ht="15" hidden="false" customHeight="false" outlineLevel="0" collapsed="false">
      <c r="A209" s="16" t="str">
        <f aca="false">IF(Clients!$A201="","",Clients!$A201)</f>
        <v/>
      </c>
      <c r="B209" s="16" t="str">
        <f aca="false">IF(Clients!$A201="","",Clients!$B201)</f>
        <v/>
      </c>
      <c r="C209" s="18" t="str">
        <f aca="false">IF($A209="","",SUMIF(Commandes!$B$5:$B$2004,$A209,Commandes!$I$5:$I$2004))</f>
        <v/>
      </c>
      <c r="D209" s="16" t="str">
        <f aca="false">IF($A209="","",COUNTIF(Commandes!$B$5:$B$2004,$A209))</f>
        <v/>
      </c>
      <c r="E209" s="22" t="str">
        <f aca="false">IF($A209="","",IF($D209=0,"",_xlfn.MAXIFS(Commandes!$A$5:$A$2004,Commandes!$B$5:$B$2004,$A209)))</f>
        <v/>
      </c>
      <c r="F209" s="23" t="str">
        <f aca="true">IF($E209="","",TODAY()-$E209)</f>
        <v/>
      </c>
      <c r="G209" s="17" t="str">
        <f aca="false">IF($A209="","",IF($D209=0,"Jamais commande",IF($F209&gt;60,"A relancer",IF($F209&gt;30,"A surveiller",""))))</f>
        <v/>
      </c>
    </row>
    <row r="210" customFormat="false" ht="15" hidden="false" customHeight="false" outlineLevel="0" collapsed="false">
      <c r="A210" s="16" t="str">
        <f aca="false">IF(Clients!$A202="","",Clients!$A202)</f>
        <v/>
      </c>
      <c r="B210" s="16" t="str">
        <f aca="false">IF(Clients!$A202="","",Clients!$B202)</f>
        <v/>
      </c>
      <c r="C210" s="18" t="str">
        <f aca="false">IF($A210="","",SUMIF(Commandes!$B$5:$B$2004,$A210,Commandes!$I$5:$I$2004))</f>
        <v/>
      </c>
      <c r="D210" s="16" t="str">
        <f aca="false">IF($A210="","",COUNTIF(Commandes!$B$5:$B$2004,$A210))</f>
        <v/>
      </c>
      <c r="E210" s="22" t="str">
        <f aca="false">IF($A210="","",IF($D210=0,"",_xlfn.MAXIFS(Commandes!$A$5:$A$2004,Commandes!$B$5:$B$2004,$A210)))</f>
        <v/>
      </c>
      <c r="F210" s="23" t="str">
        <f aca="true">IF($E210="","",TODAY()-$E210)</f>
        <v/>
      </c>
      <c r="G210" s="17" t="str">
        <f aca="false">IF($A210="","",IF($D210=0,"Jamais commande",IF($F210&gt;60,"A relancer",IF($F210&gt;30,"A surveiller",""))))</f>
        <v/>
      </c>
    </row>
    <row r="211" customFormat="false" ht="15" hidden="false" customHeight="false" outlineLevel="0" collapsed="false">
      <c r="A211" s="16" t="str">
        <f aca="false">IF(Clients!$A203="","",Clients!$A203)</f>
        <v/>
      </c>
      <c r="B211" s="16" t="str">
        <f aca="false">IF(Clients!$A203="","",Clients!$B203)</f>
        <v/>
      </c>
      <c r="C211" s="18" t="str">
        <f aca="false">IF($A211="","",SUMIF(Commandes!$B$5:$B$2004,$A211,Commandes!$I$5:$I$2004))</f>
        <v/>
      </c>
      <c r="D211" s="16" t="str">
        <f aca="false">IF($A211="","",COUNTIF(Commandes!$B$5:$B$2004,$A211))</f>
        <v/>
      </c>
      <c r="E211" s="22" t="str">
        <f aca="false">IF($A211="","",IF($D211=0,"",_xlfn.MAXIFS(Commandes!$A$5:$A$2004,Commandes!$B$5:$B$2004,$A211)))</f>
        <v/>
      </c>
      <c r="F211" s="23" t="str">
        <f aca="true">IF($E211="","",TODAY()-$E211)</f>
        <v/>
      </c>
      <c r="G211" s="17" t="str">
        <f aca="false">IF($A211="","",IF($D211=0,"Jamais commande",IF($F211&gt;60,"A relancer",IF($F211&gt;30,"A surveiller",""))))</f>
        <v/>
      </c>
    </row>
    <row r="212" customFormat="false" ht="15" hidden="false" customHeight="false" outlineLevel="0" collapsed="false">
      <c r="A212" s="16" t="str">
        <f aca="false">IF(Clients!$A204="","",Clients!$A204)</f>
        <v/>
      </c>
      <c r="B212" s="16" t="str">
        <f aca="false">IF(Clients!$A204="","",Clients!$B204)</f>
        <v/>
      </c>
      <c r="C212" s="18" t="str">
        <f aca="false">IF($A212="","",SUMIF(Commandes!$B$5:$B$2004,$A212,Commandes!$I$5:$I$2004))</f>
        <v/>
      </c>
      <c r="D212" s="16" t="str">
        <f aca="false">IF($A212="","",COUNTIF(Commandes!$B$5:$B$2004,$A212))</f>
        <v/>
      </c>
      <c r="E212" s="22" t="str">
        <f aca="false">IF($A212="","",IF($D212=0,"",_xlfn.MAXIFS(Commandes!$A$5:$A$2004,Commandes!$B$5:$B$2004,$A212)))</f>
        <v/>
      </c>
      <c r="F212" s="23" t="str">
        <f aca="true">IF($E212="","",TODAY()-$E212)</f>
        <v/>
      </c>
      <c r="G212" s="17" t="str">
        <f aca="false">IF($A212="","",IF($D212=0,"Jamais commande",IF($F212&gt;60,"A relancer",IF($F212&gt;30,"A surveiller",""))))</f>
        <v/>
      </c>
    </row>
    <row r="214" customFormat="false" ht="15" hidden="false" customHeight="false" outlineLevel="0" collapsed="false">
      <c r="A214" s="6" t="s">
        <v>132</v>
      </c>
    </row>
    <row r="215" customFormat="false" ht="15" hidden="false" customHeight="false" outlineLevel="0" collapsed="false">
      <c r="A215" s="6" t="s">
        <v>133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2026-09-08T08:35:53Z</dcterms:created>
  <dc:creator>openpyxl</dc:creator>
  <dc:description/>
  <dc:language>en-US</dc:language>
  <cp:lastModifiedBy/>
  <dcterms:modified xsi:type="dcterms:W3CDTF">2026-09-08T08:35:54Z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